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05" yWindow="-105" windowWidth="23250" windowHeight="12570" firstSheet="1" activeTab="1"/>
  </bookViews>
  <sheets>
    <sheet name="Değ. Kriterleri ve Soruları" sheetId="3" r:id="rId1"/>
    <sheet name="Amaç 1 Hedef 1" sheetId="2" r:id="rId2"/>
    <sheet name="Amaç 1 Hedef 2" sheetId="4" r:id="rId3"/>
    <sheet name="Amaç 1 Hedef 5" sheetId="5" r:id="rId4"/>
    <sheet name="Amaç 2 Hedef 2" sheetId="8" r:id="rId5"/>
    <sheet name="Amaç 3 Hedef 4" sheetId="7" r:id="rId6"/>
  </sheets>
  <definedNames>
    <definedName name="_xlnm.Print_Area" localSheetId="1">'Amaç 1 Hedef 1'!$A$1:$G$27</definedName>
    <definedName name="_xlnm.Print_Area" localSheetId="2">'Amaç 1 Hedef 2'!$A$1:$G$21</definedName>
    <definedName name="_xlnm.Print_Area" localSheetId="3">'Amaç 1 Hedef 5'!$A$1:$G$21</definedName>
    <definedName name="_xlnm.Print_Area" localSheetId="4">'Amaç 2 Hedef 2'!$A$1:$G$27</definedName>
    <definedName name="_xlnm.Print_Area" localSheetId="5">'Amaç 3 Hedef 4'!$A$1:$G$27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0" i="2" l="1"/>
  <c r="G10" i="7" l="1"/>
  <c r="G22" i="8"/>
  <c r="G16" i="8"/>
  <c r="G10" i="5"/>
  <c r="G16" i="5"/>
  <c r="G16" i="4"/>
  <c r="G10" i="4"/>
  <c r="G22" i="2"/>
  <c r="G16" i="2"/>
  <c r="D5" i="8" l="1"/>
  <c r="D5" i="7" l="1"/>
  <c r="D5" i="5" l="1"/>
  <c r="D5" i="4"/>
  <c r="D5" i="2"/>
</calcChain>
</file>

<file path=xl/sharedStrings.xml><?xml version="1.0" encoding="utf-8"?>
<sst xmlns="http://schemas.openxmlformats.org/spreadsheetml/2006/main" count="232" uniqueCount="76">
  <si>
    <t>Sürdürülebilirlik</t>
  </si>
  <si>
    <t>Etkinlik</t>
  </si>
  <si>
    <t>Etkililik</t>
  </si>
  <si>
    <t>İlgililik</t>
  </si>
  <si>
    <t>Performans Göstergelerine İlişkin Değerlendirmeler**</t>
  </si>
  <si>
    <t xml:space="preserve">PG 1.1.3: Etüd-Projesi Tamamlanan Proje Sayısı***    </t>
  </si>
  <si>
    <r>
      <t>PG 1.1.2: İnşaatı Bitirilerek Hizmete Alınan Fiziki Alanların Toplamı (M</t>
    </r>
    <r>
      <rPr>
        <b/>
        <vertAlign val="superscript"/>
        <sz val="11"/>
        <color theme="1"/>
        <rFont val="Arial Narrow"/>
        <family val="2"/>
        <charset val="162"/>
      </rPr>
      <t>2</t>
    </r>
    <r>
      <rPr>
        <b/>
        <sz val="11"/>
        <color theme="1"/>
        <rFont val="Arial Narrow"/>
        <family val="2"/>
        <charset val="162"/>
      </rPr>
      <t xml:space="preserve">)** </t>
    </r>
  </si>
  <si>
    <t xml:space="preserve">PG 1.1.1: İnşaatı Devam Eden Binaların Tamamlanma Oranı (%)         </t>
  </si>
  <si>
    <t>Performans 
(%)
(C-A)/(B-A)</t>
  </si>
  <si>
    <t>İzleme Dönemindeki  Gerçekleşme Değeri (C)</t>
  </si>
  <si>
    <t>İzleme Dönemindeki Yılsonu Hedeflenen Değer (B)</t>
  </si>
  <si>
    <t>Plan Dönemi Başlangıç Değeri* (A)</t>
  </si>
  <si>
    <t>Hedefe Etkisi (%)</t>
  </si>
  <si>
    <t>Performans Göstergesi</t>
  </si>
  <si>
    <t>Yapı İşleri ve Teknik Daire Başkanlığı</t>
  </si>
  <si>
    <t>Sorumlu Birim</t>
  </si>
  <si>
    <t>Hedefe İlişkin Alınacak Önlemler</t>
  </si>
  <si>
    <t>Hedefe İlişkin Sapmanın Nedeni*</t>
  </si>
  <si>
    <t>H1.1 Performansı</t>
  </si>
  <si>
    <t>H1.1</t>
  </si>
  <si>
    <t>KURUMSAL ALTYAPI KAPASİTESİNİ GELİŞTİRMEK</t>
  </si>
  <si>
    <t>A1</t>
  </si>
  <si>
    <t>Stratejik Plan Değerlendirme Tablosu</t>
  </si>
  <si>
    <t>Değerlendirme Kriteri</t>
  </si>
  <si>
    <t>Değerlendirme Soruları</t>
  </si>
  <si>
    <t>* Planın Başlangıç Döneminden itibaren iç ve dış çevrede ciddi değişikllikler meydana geldi mi?</t>
  </si>
  <si>
    <t>* Bu Değişiklikler tespit ve ihtiyaçları ne ölçüde değiştirdi?</t>
  </si>
  <si>
    <t>* Tespit ve ihtiyaçlardaki değişim hedef ve performans göstergelerinde bir değişiklik ihtiyacı doğurdu mu?</t>
  </si>
  <si>
    <t>* Performans göstergesi değerlerine ulaşıldı mı?</t>
  </si>
  <si>
    <t>* Performans göstergesine ulaşma düzeyiyle  tespit edilen ihtiyaçlar karşılandı mı?</t>
  </si>
  <si>
    <t>* Performans göstergelerinde istenilen düzeye ulaşılmadıysa hedeflenen değere ulaşabilmek için yıllar itibariyle  gerçekleşmesi öngörülen hedef ve göstergelere ilişkin güncelleme ihtiyacı var mı?</t>
  </si>
  <si>
    <t>* Performans göstergesi gerçekleşmelerinin kalkınma planında yer alan ilgili amaç, hedef ve politikalara katkısı ne oldu?</t>
  </si>
  <si>
    <t>* Performans gösterge değerlerine ulaşılırken ön görülemeyen maliyetler ortaya çıktı mı?</t>
  </si>
  <si>
    <t>* Tahmini maliyet tablosunda değişiklik ihtiyacı var mı?</t>
  </si>
  <si>
    <t>* Yüksek maliyetlerin ortaya çıkması durumunda hedefte ve performans göstergesi değerlerinde değişiklik ihtiyacı oluştu mu?</t>
  </si>
  <si>
    <t>* Performans göstergelerinin devam ettirilmesinde kurumsal, yasal, çevresel vb. unsurlar açısından riskler nelerdir?</t>
  </si>
  <si>
    <t>* Bu riskleri ortadan kaldırmak ve sürdürülebilirliği sağlamak için hangi tedbirlerin alınması gerekir?</t>
  </si>
  <si>
    <t>H1.2</t>
  </si>
  <si>
    <t>H1.2 Performansı</t>
  </si>
  <si>
    <t>PG1.2.2: 
Altyapı Çalışması Yapılan Alanların Fiziki Gerçekleşme Oranı (Yüzde) (Kanalizasyon, Dere Islahı Vs.)</t>
  </si>
  <si>
    <t>H1.5</t>
  </si>
  <si>
    <t>H1.5 Performansı</t>
  </si>
  <si>
    <t>Performans
 (%)
(C-A)/(B-A)</t>
  </si>
  <si>
    <t>PG 1.5.1: 
Bakım -Onarımı Yapılan Bina Sayısı</t>
  </si>
  <si>
    <r>
      <t>PG 1.5.2: Bakım-Onarımı Yapılan Toplam Alan(M</t>
    </r>
    <r>
      <rPr>
        <b/>
        <vertAlign val="superscript"/>
        <sz val="11"/>
        <color theme="1"/>
        <rFont val="Arial Narrow"/>
        <family val="2"/>
        <charset val="162"/>
      </rPr>
      <t>2</t>
    </r>
    <r>
      <rPr>
        <b/>
        <sz val="11"/>
        <color theme="1"/>
        <rFont val="Arial Narrow"/>
        <family val="2"/>
        <charset val="162"/>
      </rPr>
      <t>)</t>
    </r>
  </si>
  <si>
    <t>Stratejik Plan İzleme Tablosu</t>
  </si>
  <si>
    <t>A3</t>
  </si>
  <si>
    <t>ARAŞTIRMA-GELİŞTİRME FAALİYETLERİNİ ARTIRMAK.</t>
  </si>
  <si>
    <t>H3.4</t>
  </si>
  <si>
    <t>H3.4 Performansı</t>
  </si>
  <si>
    <r>
      <t>PG 3.4.1:  
Araştırma Alanlarının Fiziki Altyapı Kapasitesinin Artışı(M</t>
    </r>
    <r>
      <rPr>
        <b/>
        <vertAlign val="superscript"/>
        <sz val="11"/>
        <color theme="1"/>
        <rFont val="Calibri"/>
        <family val="2"/>
        <charset val="162"/>
        <scheme val="minor"/>
      </rPr>
      <t>2</t>
    </r>
    <r>
      <rPr>
        <b/>
        <sz val="11"/>
        <color theme="1"/>
        <rFont val="Calibri"/>
        <family val="2"/>
        <charset val="162"/>
        <scheme val="minor"/>
      </rPr>
      <t>)</t>
    </r>
  </si>
  <si>
    <t>PG3.4.2: 
SÜBİTAM tarafından yapılan analiz sayısı</t>
  </si>
  <si>
    <t>PG3.4.3:
Seydi Ali Reis Araştırma Gemisi ile yapılan çalışma sayısı</t>
  </si>
  <si>
    <t>BU KISIMDAN SORUMLU DEĞİLSİNİZ. BU KISMI DİKKATE ALMAYINIZ!</t>
  </si>
  <si>
    <t>* Planın Başlangıç Döneminden itibaren iç ve dış çevrede ciddi değişikllikler meydana geldi mi?
* Bu Değişiklikler tespit ve ihtiyaçları ne ölçüde değiştirdi?
* Tespit ve ihtiyaçlardaki değişim hedef ve performans göstergelerinde bir değişiklik ihtiyacı doğurdu mu?</t>
  </si>
  <si>
    <t>* Performans göstergesi değerlerine ulaşıldı mı?
* Performans göstergesine ulaşma düzeyiyle  tespit edilen ihtiyaçlar karşılandı mı?
* Performans göstergelerinde istenilen düzeye ulaşılmadıysa hedeflenen değere ulaşabilmek için yıllar itibariyle  gerçekleşmesi öngörülen hedef ve göstergelere ilişkin güncelleme ihtiyacı var mı?
* Performans göstergesi gerçekleşmelerinin kalkınma planında yer alan ilgili amaç, hedef ve politikalara katkısı ne oldu?</t>
  </si>
  <si>
    <t>* Performans gösterge değerlerine ulaşılırken ön görülemeyen maliyetler ortaya çıktı mı?
* Tahmini maliyet tablosunda değişiklik ihtiyacı var mı?
* Yüksek maliyetlerin ortaya çıkması durumunda hedefte ve performans göstergesi değerlerinde değişiklik ihtiyacı oluştu mu?</t>
  </si>
  <si>
    <t>* Performans göstergelerinin devam ettirilmesinde kurumsal, yasal, çevresel vb. unsurlar açısından riskler nelerdir?
* Bu riskleri ortadan kaldırmak ve sürdürülebilirliği sağlamak için hangi tedbirlerin alınması gerekir?</t>
  </si>
  <si>
    <t xml:space="preserve">* Hedefin tutturulamaması durumunda söz konusu hedeften sapmaların neden(ler)i nelerdir? </t>
  </si>
  <si>
    <t>* Söz konusu sapmaların yeniden gerçekleşmemesi ve hedefin tutturulabilmesine ilişkin olarak alınması gereken/alınacak önlemler nelerdir?</t>
  </si>
  <si>
    <r>
      <t>PG 1.2.1:
Peyzaj Yapılan Alan (M</t>
    </r>
    <r>
      <rPr>
        <b/>
        <vertAlign val="superscript"/>
        <sz val="11"/>
        <color theme="1"/>
        <rFont val="Arial Narrow"/>
        <family val="2"/>
        <charset val="162"/>
      </rPr>
      <t>2</t>
    </r>
    <r>
      <rPr>
        <b/>
        <sz val="11"/>
        <color theme="1"/>
        <rFont val="Arial Narrow"/>
        <family val="2"/>
        <charset val="162"/>
      </rPr>
      <t xml:space="preserve">) </t>
    </r>
    <r>
      <rPr>
        <b/>
        <sz val="11"/>
        <color theme="1"/>
        <rFont val="Calibri"/>
        <family val="2"/>
        <charset val="162"/>
        <scheme val="minor"/>
      </rPr>
      <t xml:space="preserve">(Rekreasyon, Çevre Düzenlemesi, Yaya Ve Araç Yolları Vs.) </t>
    </r>
    <r>
      <rPr>
        <b/>
        <sz val="11"/>
        <color theme="1"/>
        <rFont val="Arial Narrow"/>
        <family val="2"/>
        <charset val="162"/>
      </rPr>
      <t xml:space="preserve">      </t>
    </r>
  </si>
  <si>
    <t>A2</t>
  </si>
  <si>
    <t>EĞİTİM-ÖĞRETİM KALİTESİNİ GELİŞTİRMEK.</t>
  </si>
  <si>
    <t>H2.2</t>
  </si>
  <si>
    <t>Üniversitemiz mevcut ve yeni açılacak birimlerinin idari personel ihtiyacını karşılayarak idari personelin nitelik olarak gelişimini sağlamak.</t>
  </si>
  <si>
    <t>H2.2 Performansı</t>
  </si>
  <si>
    <t>PG2.2.1:
Toplam İdari Personel Sayısı</t>
  </si>
  <si>
    <t>PG2.2.2:
Hizmet içi Eğitim Alan Personel Sayısı</t>
  </si>
  <si>
    <t>PG 2.2.3: 
İdari Personelin Kişisel ve Mesleki Gelişimleri İçin Katılım Sağlanan Kurs/Seminer vs. Eğitimlere Katılan Personel Sayısı</t>
  </si>
  <si>
    <t>Kümülatif</t>
  </si>
  <si>
    <t>NOT:</t>
  </si>
  <si>
    <t>İzleme dönemi gerçekleşme dönemi değeri kümülatif rakamlar olup etüd projesi tamamlanan proje sayısı
- 2018 yılında 2
- 2019 yılında 0 olduğu için 
izleme değeri gerçekleşme değeri 2 olarak girilmiş olup hedeflenen değerin altında gerçekleştiği için not olarak belirtilmiştir.</t>
  </si>
  <si>
    <t xml:space="preserve">2021 yılı sonuna kadar eğitim-öğretim ve hizmet binalarından en az bir tanesini  tamamlamak. </t>
  </si>
  <si>
    <t>2021 yılı sonuna kadar mevcut kampüs alanlarının en az 30.000 m² lik alanında altyapı ve peyzaj işlerinin tamamlanması</t>
  </si>
  <si>
    <t>2021 yılı sonuna kadar mevcut binalardan en az 1 tanesinin bakım-onarım işlerinin yapılması.</t>
  </si>
  <si>
    <t>2021 yılı sonuna kadar araştırma altyapı kapasitesinin iyileştirilerek faaliyetlerini artırmak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</si>
</sst>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₺_-;\-* #,##0.00\ _₺_-;_-* &quot;-&quot;??\ _₺_-;_-@_-"/>
    <numFmt numFmtId="164" formatCode="%0"/>
    <numFmt numFmtId="165" formatCode="_-* #,##0\ _₺_-;\-* #,##0\ _₺_-;_-* &quot;-&quot;??\ _₺_-;_-@_-"/>
    <numFmt numFmtId="166" formatCode="#,##0_ ;\-#,##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vertAlign val="superscript"/>
      <sz val="11"/>
      <color theme="1"/>
      <name val="Arial Narrow"/>
      <family val="2"/>
      <charset val="162"/>
    </font>
    <font>
      <b/>
      <sz val="11"/>
      <color theme="1"/>
      <name val="Arial Narrow"/>
      <family val="2"/>
      <charset val="162"/>
    </font>
    <font>
      <b/>
      <vertAlign val="superscript"/>
      <sz val="11"/>
      <color theme="1"/>
      <name val="Calibri"/>
      <family val="2"/>
      <charset val="162"/>
      <scheme val="minor"/>
    </font>
    <font>
      <b/>
      <sz val="25"/>
      <color theme="0"/>
      <name val="Calibri"/>
      <family val="2"/>
      <charset val="162"/>
      <scheme val="minor"/>
    </font>
    <font>
      <sz val="11"/>
      <color rgb="FFFF0000"/>
      <name val="Calibri"/>
      <family val="2"/>
      <scheme val="minor"/>
    </font>
    <font>
      <sz val="72"/>
      <color rgb="FFFF0000"/>
      <name val="Calibri"/>
      <family val="2"/>
      <scheme val="minor"/>
    </font>
    <font>
      <b/>
      <sz val="24"/>
      <color rgb="FFFF0000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theme="3" tint="0.39997558519241921"/>
      </left>
      <right style="medium">
        <color theme="3" tint="0.39997558519241921"/>
      </right>
      <top style="medium">
        <color theme="3" tint="0.39997558519241921"/>
      </top>
      <bottom style="medium">
        <color theme="3" tint="0.39997558519241921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/>
      <diagonal/>
    </border>
    <border>
      <left style="medium">
        <color theme="3" tint="0.39997558519241921"/>
      </left>
      <right style="medium">
        <color theme="3" tint="0.39997558519241921"/>
      </right>
      <top style="medium">
        <color theme="3" tint="0.39997558519241921"/>
      </top>
      <bottom/>
      <diagonal/>
    </border>
    <border>
      <left style="medium">
        <color theme="8"/>
      </left>
      <right style="medium">
        <color theme="8"/>
      </right>
      <top style="medium">
        <color theme="8"/>
      </top>
      <bottom style="medium">
        <color theme="8"/>
      </bottom>
      <diagonal/>
    </border>
    <border>
      <left style="medium">
        <color rgb="FF7030A0"/>
      </left>
      <right style="medium">
        <color rgb="FF7030A0"/>
      </right>
      <top style="medium">
        <color rgb="FF7030A0"/>
      </top>
      <bottom/>
      <diagonal/>
    </border>
    <border>
      <left style="medium">
        <color theme="4" tint="0.39997558519241921"/>
      </left>
      <right style="medium">
        <color theme="4" tint="0.39997558519241921"/>
      </right>
      <top/>
      <bottom style="medium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29">
    <xf numFmtId="0" fontId="0" fillId="0" borderId="0" xfId="0"/>
    <xf numFmtId="0" fontId="4" fillId="2" borderId="4" xfId="0" applyFont="1" applyFill="1" applyBorder="1" applyAlignment="1" applyProtection="1">
      <alignment vertical="center"/>
    </xf>
    <xf numFmtId="0" fontId="4" fillId="2" borderId="8" xfId="0" applyFont="1" applyFill="1" applyBorder="1" applyAlignment="1" applyProtection="1">
      <alignment vertical="center"/>
    </xf>
    <xf numFmtId="164" fontId="0" fillId="0" borderId="15" xfId="2" applyNumberFormat="1" applyFont="1" applyBorder="1" applyAlignment="1" applyProtection="1">
      <alignment horizontal="center" vertical="center"/>
    </xf>
    <xf numFmtId="0" fontId="0" fillId="0" borderId="16" xfId="0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wrapText="1"/>
    </xf>
    <xf numFmtId="0" fontId="0" fillId="0" borderId="17" xfId="0" applyBorder="1" applyAlignment="1" applyProtection="1">
      <alignment horizontal="center" vertical="center"/>
    </xf>
    <xf numFmtId="0" fontId="4" fillId="2" borderId="18" xfId="0" applyFont="1" applyFill="1" applyBorder="1" applyAlignment="1" applyProtection="1">
      <alignment vertical="top" wrapText="1"/>
    </xf>
    <xf numFmtId="0" fontId="3" fillId="3" borderId="19" xfId="0" applyFont="1" applyFill="1" applyBorder="1" applyAlignment="1" applyProtection="1">
      <alignment horizontal="center" wrapText="1"/>
    </xf>
    <xf numFmtId="0" fontId="3" fillId="3" borderId="20" xfId="0" applyFont="1" applyFill="1" applyBorder="1" applyAlignment="1" applyProtection="1">
      <alignment horizontal="center" wrapText="1"/>
    </xf>
    <xf numFmtId="0" fontId="3" fillId="3" borderId="21" xfId="0" applyFont="1" applyFill="1" applyBorder="1" applyAlignment="1" applyProtection="1">
      <alignment wrapText="1"/>
    </xf>
    <xf numFmtId="0" fontId="3" fillId="3" borderId="29" xfId="0" applyFont="1" applyFill="1" applyBorder="1" applyAlignment="1">
      <alignment wrapText="1"/>
    </xf>
    <xf numFmtId="0" fontId="4" fillId="2" borderId="38" xfId="0" applyFont="1" applyFill="1" applyBorder="1" applyAlignment="1" applyProtection="1">
      <alignment vertical="center" wrapText="1"/>
    </xf>
    <xf numFmtId="0" fontId="4" fillId="2" borderId="38" xfId="0" applyFont="1" applyFill="1" applyBorder="1" applyAlignment="1" applyProtection="1">
      <alignment vertical="center"/>
    </xf>
    <xf numFmtId="0" fontId="4" fillId="2" borderId="35" xfId="0" applyFont="1" applyFill="1" applyBorder="1" applyAlignment="1" applyProtection="1">
      <alignment vertical="center" wrapText="1"/>
    </xf>
    <xf numFmtId="0" fontId="4" fillId="5" borderId="38" xfId="0" applyFont="1" applyFill="1" applyBorder="1" applyAlignment="1" applyProtection="1">
      <alignment vertical="center" wrapText="1"/>
    </xf>
    <xf numFmtId="0" fontId="0" fillId="5" borderId="16" xfId="0" applyFill="1" applyBorder="1" applyAlignment="1" applyProtection="1">
      <alignment horizontal="center" vertical="center" wrapText="1"/>
    </xf>
    <xf numFmtId="3" fontId="0" fillId="5" borderId="16" xfId="0" applyNumberFormat="1" applyFill="1" applyBorder="1" applyAlignment="1" applyProtection="1">
      <alignment horizontal="center" vertical="center" wrapText="1"/>
    </xf>
    <xf numFmtId="164" fontId="0" fillId="5" borderId="15" xfId="2" applyNumberFormat="1" applyFont="1" applyFill="1" applyBorder="1" applyAlignment="1" applyProtection="1">
      <alignment horizontal="center" vertical="center"/>
    </xf>
    <xf numFmtId="0" fontId="4" fillId="5" borderId="8" xfId="0" applyFont="1" applyFill="1" applyBorder="1" applyAlignment="1" applyProtection="1">
      <alignment vertical="center"/>
    </xf>
    <xf numFmtId="0" fontId="4" fillId="5" borderId="4" xfId="0" applyFont="1" applyFill="1" applyBorder="1" applyAlignment="1" applyProtection="1">
      <alignment vertical="center"/>
    </xf>
    <xf numFmtId="0" fontId="4" fillId="5" borderId="38" xfId="0" applyFont="1" applyFill="1" applyBorder="1" applyAlignment="1" applyProtection="1">
      <alignment wrapText="1"/>
    </xf>
    <xf numFmtId="0" fontId="0" fillId="5" borderId="16" xfId="0" applyFill="1" applyBorder="1" applyAlignment="1" applyProtection="1">
      <alignment horizontal="center" vertical="center"/>
    </xf>
    <xf numFmtId="0" fontId="0" fillId="0" borderId="0" xfId="0" applyProtection="1"/>
    <xf numFmtId="0" fontId="0" fillId="0" borderId="0" xfId="0" applyBorder="1" applyProtection="1"/>
    <xf numFmtId="0" fontId="4" fillId="10" borderId="46" xfId="0" applyFont="1" applyFill="1" applyBorder="1" applyAlignment="1" applyProtection="1">
      <alignment vertical="center"/>
    </xf>
    <xf numFmtId="0" fontId="4" fillId="9" borderId="51" xfId="0" applyFont="1" applyFill="1" applyBorder="1" applyAlignment="1" applyProtection="1">
      <alignment vertical="center" wrapText="1"/>
    </xf>
    <xf numFmtId="0" fontId="0" fillId="0" borderId="0" xfId="0" applyAlignment="1" applyProtection="1">
      <alignment wrapText="1"/>
    </xf>
    <xf numFmtId="0" fontId="4" fillId="7" borderId="48" xfId="0" applyFont="1" applyFill="1" applyBorder="1" applyAlignment="1" applyProtection="1">
      <alignment wrapText="1"/>
    </xf>
    <xf numFmtId="0" fontId="4" fillId="5" borderId="47" xfId="0" applyFont="1" applyFill="1" applyBorder="1" applyAlignment="1" applyProtection="1">
      <alignment wrapText="1"/>
    </xf>
    <xf numFmtId="0" fontId="0" fillId="0" borderId="45" xfId="0" applyBorder="1" applyProtection="1"/>
    <xf numFmtId="0" fontId="4" fillId="8" borderId="50" xfId="0" applyFont="1" applyFill="1" applyBorder="1" applyAlignment="1" applyProtection="1">
      <alignment wrapText="1"/>
    </xf>
    <xf numFmtId="0" fontId="4" fillId="4" borderId="49" xfId="0" applyFont="1" applyFill="1" applyBorder="1" applyAlignment="1" applyProtection="1">
      <alignment wrapText="1"/>
    </xf>
    <xf numFmtId="165" fontId="0" fillId="0" borderId="16" xfId="1" applyNumberFormat="1" applyFont="1" applyBorder="1" applyAlignment="1" applyProtection="1">
      <alignment horizontal="center" vertical="center"/>
    </xf>
    <xf numFmtId="166" fontId="0" fillId="0" borderId="17" xfId="1" applyNumberFormat="1" applyFont="1" applyBorder="1" applyAlignment="1" applyProtection="1">
      <alignment horizontal="center" vertical="center"/>
    </xf>
    <xf numFmtId="0" fontId="4" fillId="5" borderId="18" xfId="0" applyFont="1" applyFill="1" applyBorder="1" applyAlignment="1" applyProtection="1">
      <alignment vertical="top" wrapText="1"/>
    </xf>
    <xf numFmtId="0" fontId="0" fillId="5" borderId="17" xfId="0" applyFill="1" applyBorder="1" applyAlignment="1" applyProtection="1">
      <alignment horizontal="center" vertical="center"/>
    </xf>
    <xf numFmtId="0" fontId="0" fillId="5" borderId="0" xfId="0" applyFill="1" applyProtection="1"/>
    <xf numFmtId="0" fontId="0" fillId="11" borderId="16" xfId="0" applyFill="1" applyBorder="1" applyAlignment="1" applyProtection="1">
      <alignment horizontal="center" vertical="center"/>
    </xf>
    <xf numFmtId="164" fontId="0" fillId="11" borderId="15" xfId="2" applyNumberFormat="1" applyFont="1" applyFill="1" applyBorder="1" applyAlignment="1" applyProtection="1">
      <alignment horizontal="center" vertical="center"/>
    </xf>
    <xf numFmtId="0" fontId="0" fillId="11" borderId="0" xfId="0" applyFill="1" applyProtection="1"/>
    <xf numFmtId="0" fontId="4" fillId="2" borderId="21" xfId="0" applyFont="1" applyFill="1" applyBorder="1" applyAlignment="1" applyProtection="1">
      <alignment vertical="top" wrapText="1"/>
    </xf>
    <xf numFmtId="0" fontId="0" fillId="11" borderId="20" xfId="0" applyFill="1" applyBorder="1" applyAlignment="1" applyProtection="1">
      <alignment horizontal="center" vertical="center"/>
    </xf>
    <xf numFmtId="0" fontId="4" fillId="2" borderId="21" xfId="0" applyFont="1" applyFill="1" applyBorder="1" applyAlignment="1" applyProtection="1">
      <alignment wrapText="1"/>
    </xf>
    <xf numFmtId="0" fontId="0" fillId="0" borderId="20" xfId="0" applyBorder="1" applyAlignment="1" applyProtection="1">
      <alignment horizontal="center" vertical="center"/>
    </xf>
    <xf numFmtId="0" fontId="10" fillId="0" borderId="0" xfId="0" applyFont="1" applyAlignment="1" applyProtection="1">
      <alignment vertical="center"/>
    </xf>
    <xf numFmtId="0" fontId="9" fillId="0" borderId="0" xfId="0" applyFont="1" applyAlignment="1" applyProtection="1">
      <alignment vertical="center" wrapText="1"/>
    </xf>
    <xf numFmtId="0" fontId="11" fillId="0" borderId="0" xfId="0" applyFont="1" applyAlignment="1" applyProtection="1">
      <alignment horizontal="center" vertical="center"/>
    </xf>
    <xf numFmtId="0" fontId="0" fillId="0" borderId="17" xfId="0" applyBorder="1" applyAlignment="1" applyProtection="1">
      <alignment horizontal="center" vertical="center"/>
      <protection locked="0"/>
    </xf>
    <xf numFmtId="165" fontId="9" fillId="0" borderId="16" xfId="1" applyNumberFormat="1" applyFont="1" applyBorder="1" applyAlignment="1" applyProtection="1">
      <alignment horizontal="center" vertical="center"/>
      <protection locked="0"/>
    </xf>
    <xf numFmtId="0" fontId="9" fillId="0" borderId="16" xfId="0" applyFont="1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166" fontId="0" fillId="0" borderId="17" xfId="1" applyNumberFormat="1" applyFont="1" applyBorder="1" applyAlignment="1" applyProtection="1">
      <alignment horizontal="center" vertical="center"/>
      <protection locked="0"/>
    </xf>
    <xf numFmtId="165" fontId="0" fillId="0" borderId="16" xfId="1" applyNumberFormat="1" applyFont="1" applyBorder="1" applyAlignment="1" applyProtection="1">
      <alignment horizontal="center" vertical="center"/>
      <protection locked="0"/>
    </xf>
    <xf numFmtId="0" fontId="0" fillId="11" borderId="20" xfId="0" applyFill="1" applyBorder="1" applyAlignment="1" applyProtection="1">
      <alignment horizontal="center" vertical="center"/>
      <protection locked="0"/>
    </xf>
    <xf numFmtId="0" fontId="0" fillId="11" borderId="16" xfId="0" applyFill="1" applyBorder="1" applyAlignment="1" applyProtection="1">
      <alignment horizontal="center" vertical="center"/>
      <protection locked="0"/>
    </xf>
    <xf numFmtId="0" fontId="3" fillId="3" borderId="30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0" fillId="4" borderId="31" xfId="0" applyFill="1" applyBorder="1" applyAlignment="1">
      <alignment horizontal="left" wrapText="1"/>
    </xf>
    <xf numFmtId="0" fontId="0" fillId="4" borderId="32" xfId="0" applyFill="1" applyBorder="1" applyAlignment="1">
      <alignment horizontal="left" wrapText="1"/>
    </xf>
    <xf numFmtId="0" fontId="0" fillId="4" borderId="0" xfId="0" applyFill="1" applyBorder="1" applyAlignment="1">
      <alignment horizontal="left" wrapText="1"/>
    </xf>
    <xf numFmtId="0" fontId="0" fillId="4" borderId="34" xfId="0" applyFill="1" applyBorder="1" applyAlignment="1">
      <alignment horizontal="left" wrapText="1"/>
    </xf>
    <xf numFmtId="0" fontId="0" fillId="4" borderId="36" xfId="0" applyFill="1" applyBorder="1" applyAlignment="1">
      <alignment horizontal="left" wrapText="1"/>
    </xf>
    <xf numFmtId="0" fontId="0" fillId="4" borderId="37" xfId="0" applyFill="1" applyBorder="1" applyAlignment="1">
      <alignment horizontal="left" wrapText="1"/>
    </xf>
    <xf numFmtId="0" fontId="3" fillId="3" borderId="13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0" fillId="0" borderId="3" xfId="0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0" fillId="0" borderId="7" xfId="0" applyBorder="1" applyAlignment="1" applyProtection="1">
      <alignment horizontal="left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5" xfId="0" applyBorder="1" applyAlignment="1" applyProtection="1">
      <alignment horizontal="left" wrapText="1"/>
      <protection locked="0"/>
    </xf>
    <xf numFmtId="0" fontId="4" fillId="2" borderId="25" xfId="0" applyFont="1" applyFill="1" applyBorder="1" applyAlignment="1" applyProtection="1">
      <alignment horizontal="left" vertical="center"/>
    </xf>
    <xf numFmtId="0" fontId="4" fillId="2" borderId="24" xfId="0" applyFont="1" applyFill="1" applyBorder="1" applyAlignment="1" applyProtection="1">
      <alignment horizontal="left" vertical="center"/>
    </xf>
    <xf numFmtId="0" fontId="3" fillId="3" borderId="14" xfId="0" applyFont="1" applyFill="1" applyBorder="1" applyAlignment="1" applyProtection="1">
      <alignment horizontal="left" wrapText="1"/>
    </xf>
    <xf numFmtId="0" fontId="3" fillId="3" borderId="13" xfId="0" applyFont="1" applyFill="1" applyBorder="1" applyAlignment="1" applyProtection="1">
      <alignment horizontal="left" wrapText="1"/>
    </xf>
    <xf numFmtId="0" fontId="3" fillId="3" borderId="12" xfId="0" applyFont="1" applyFill="1" applyBorder="1" applyAlignment="1" applyProtection="1">
      <alignment horizontal="left" wrapText="1"/>
    </xf>
    <xf numFmtId="0" fontId="0" fillId="0" borderId="11" xfId="0" applyBorder="1" applyAlignment="1" applyProtection="1">
      <alignment horizontal="left" wrapText="1"/>
      <protection locked="0"/>
    </xf>
    <xf numFmtId="0" fontId="0" fillId="0" borderId="10" xfId="0" applyBorder="1" applyAlignment="1" applyProtection="1">
      <alignment horizontal="left" wrapText="1"/>
      <protection locked="0"/>
    </xf>
    <xf numFmtId="0" fontId="0" fillId="0" borderId="9" xfId="0" applyBorder="1" applyAlignment="1" applyProtection="1">
      <alignment horizontal="left" wrapText="1"/>
      <protection locked="0"/>
    </xf>
    <xf numFmtId="0" fontId="3" fillId="3" borderId="14" xfId="0" applyFont="1" applyFill="1" applyBorder="1" applyAlignment="1" applyProtection="1">
      <alignment horizontal="center"/>
    </xf>
    <xf numFmtId="0" fontId="3" fillId="3" borderId="13" xfId="0" applyFont="1" applyFill="1" applyBorder="1" applyAlignment="1" applyProtection="1">
      <alignment horizontal="center"/>
    </xf>
    <xf numFmtId="0" fontId="3" fillId="3" borderId="12" xfId="0" applyFont="1" applyFill="1" applyBorder="1" applyAlignment="1" applyProtection="1">
      <alignment horizontal="center"/>
    </xf>
    <xf numFmtId="0" fontId="4" fillId="2" borderId="28" xfId="0" applyFont="1" applyFill="1" applyBorder="1" applyAlignment="1" applyProtection="1">
      <alignment horizontal="left"/>
    </xf>
    <xf numFmtId="0" fontId="4" fillId="2" borderId="27" xfId="0" applyFont="1" applyFill="1" applyBorder="1" applyAlignment="1" applyProtection="1">
      <alignment horizontal="left"/>
    </xf>
    <xf numFmtId="0" fontId="4" fillId="2" borderId="25" xfId="0" applyFont="1" applyFill="1" applyBorder="1" applyAlignment="1" applyProtection="1">
      <alignment horizontal="left"/>
    </xf>
    <xf numFmtId="0" fontId="4" fillId="2" borderId="24" xfId="0" applyFont="1" applyFill="1" applyBorder="1" applyAlignment="1" applyProtection="1">
      <alignment horizontal="left"/>
    </xf>
    <xf numFmtId="0" fontId="4" fillId="2" borderId="23" xfId="0" applyFont="1" applyFill="1" applyBorder="1" applyAlignment="1" applyProtection="1">
      <alignment horizontal="left"/>
    </xf>
    <xf numFmtId="0" fontId="4" fillId="2" borderId="22" xfId="0" applyFont="1" applyFill="1" applyBorder="1" applyAlignment="1" applyProtection="1">
      <alignment horizontal="left"/>
    </xf>
    <xf numFmtId="0" fontId="0" fillId="0" borderId="3" xfId="0" applyBorder="1" applyAlignment="1" applyProtection="1">
      <alignment horizontal="left" wrapText="1"/>
    </xf>
    <xf numFmtId="0" fontId="0" fillId="0" borderId="2" xfId="0" applyBorder="1" applyAlignment="1" applyProtection="1">
      <alignment horizontal="left" wrapText="1"/>
    </xf>
    <xf numFmtId="0" fontId="0" fillId="0" borderId="1" xfId="0" applyBorder="1" applyAlignment="1" applyProtection="1">
      <alignment horizontal="left" wrapText="1"/>
    </xf>
    <xf numFmtId="0" fontId="0" fillId="0" borderId="27" xfId="0" applyBorder="1" applyAlignment="1" applyProtection="1">
      <alignment horizontal="left" wrapText="1"/>
    </xf>
    <xf numFmtId="0" fontId="0" fillId="0" borderId="26" xfId="0" applyBorder="1" applyAlignment="1" applyProtection="1">
      <alignment horizontal="left" wrapText="1"/>
    </xf>
    <xf numFmtId="0" fontId="0" fillId="0" borderId="7" xfId="0" applyBorder="1" applyAlignment="1" applyProtection="1">
      <alignment horizontal="left" wrapText="1"/>
    </xf>
    <xf numFmtId="0" fontId="0" fillId="0" borderId="6" xfId="0" applyBorder="1" applyAlignment="1" applyProtection="1">
      <alignment horizontal="left" wrapText="1"/>
    </xf>
    <xf numFmtId="0" fontId="0" fillId="0" borderId="5" xfId="0" applyBorder="1" applyAlignment="1" applyProtection="1">
      <alignment horizontal="left" wrapText="1"/>
    </xf>
    <xf numFmtId="164" fontId="0" fillId="0" borderId="7" xfId="2" applyNumberFormat="1" applyFont="1" applyBorder="1" applyAlignment="1" applyProtection="1">
      <alignment horizontal="left" vertical="center"/>
    </xf>
    <xf numFmtId="164" fontId="0" fillId="0" borderId="6" xfId="2" applyNumberFormat="1" applyFont="1" applyBorder="1" applyAlignment="1" applyProtection="1">
      <alignment horizontal="left" vertical="center"/>
    </xf>
    <xf numFmtId="164" fontId="0" fillId="0" borderId="5" xfId="2" applyNumberFormat="1" applyFont="1" applyBorder="1" applyAlignment="1" applyProtection="1">
      <alignment horizontal="left" vertical="center"/>
    </xf>
    <xf numFmtId="0" fontId="0" fillId="0" borderId="52" xfId="0" applyBorder="1" applyAlignment="1" applyProtection="1">
      <alignment horizontal="left" wrapText="1"/>
      <protection locked="0"/>
    </xf>
    <xf numFmtId="0" fontId="0" fillId="0" borderId="53" xfId="0" applyBorder="1" applyAlignment="1" applyProtection="1">
      <alignment horizontal="left" wrapText="1"/>
      <protection locked="0"/>
    </xf>
    <xf numFmtId="0" fontId="0" fillId="0" borderId="54" xfId="0" applyBorder="1" applyAlignment="1" applyProtection="1">
      <alignment horizontal="left" wrapText="1"/>
      <protection locked="0"/>
    </xf>
    <xf numFmtId="0" fontId="4" fillId="2" borderId="4" xfId="0" applyFont="1" applyFill="1" applyBorder="1" applyAlignment="1" applyProtection="1">
      <alignment horizontal="left"/>
    </xf>
    <xf numFmtId="0" fontId="4" fillId="2" borderId="40" xfId="0" applyFont="1" applyFill="1" applyBorder="1" applyAlignment="1" applyProtection="1">
      <alignment horizontal="left"/>
    </xf>
    <xf numFmtId="0" fontId="0" fillId="0" borderId="40" xfId="0" applyBorder="1" applyAlignment="1" applyProtection="1">
      <alignment horizontal="left" wrapText="1"/>
    </xf>
    <xf numFmtId="0" fontId="0" fillId="0" borderId="41" xfId="0" applyBorder="1" applyAlignment="1" applyProtection="1">
      <alignment horizontal="left" wrapText="1"/>
    </xf>
    <xf numFmtId="0" fontId="4" fillId="2" borderId="38" xfId="0" applyFont="1" applyFill="1" applyBorder="1" applyAlignment="1" applyProtection="1">
      <alignment horizontal="left" vertical="center"/>
    </xf>
    <xf numFmtId="0" fontId="4" fillId="2" borderId="16" xfId="0" applyFont="1" applyFill="1" applyBorder="1" applyAlignment="1" applyProtection="1">
      <alignment horizontal="left" vertical="center"/>
    </xf>
    <xf numFmtId="164" fontId="1" fillId="0" borderId="7" xfId="2" applyNumberFormat="1" applyFont="1" applyBorder="1" applyAlignment="1" applyProtection="1">
      <alignment horizontal="left" vertical="center"/>
    </xf>
    <xf numFmtId="164" fontId="1" fillId="0" borderId="6" xfId="2" applyNumberFormat="1" applyFont="1" applyBorder="1" applyAlignment="1" applyProtection="1">
      <alignment horizontal="left" vertical="center"/>
    </xf>
    <xf numFmtId="164" fontId="1" fillId="0" borderId="5" xfId="2" applyNumberFormat="1" applyFont="1" applyBorder="1" applyAlignment="1" applyProtection="1">
      <alignment horizontal="left" vertical="center"/>
    </xf>
    <xf numFmtId="0" fontId="4" fillId="2" borderId="38" xfId="0" applyFont="1" applyFill="1" applyBorder="1" applyAlignment="1" applyProtection="1">
      <alignment horizontal="left"/>
    </xf>
    <xf numFmtId="0" fontId="4" fillId="2" borderId="16" xfId="0" applyFont="1" applyFill="1" applyBorder="1" applyAlignment="1" applyProtection="1">
      <alignment horizontal="left"/>
    </xf>
    <xf numFmtId="0" fontId="0" fillId="0" borderId="16" xfId="0" applyBorder="1" applyAlignment="1" applyProtection="1">
      <alignment horizontal="left" wrapText="1"/>
    </xf>
    <xf numFmtId="0" fontId="0" fillId="0" borderId="39" xfId="0" applyBorder="1" applyAlignment="1" applyProtection="1">
      <alignment horizontal="left" wrapText="1"/>
    </xf>
    <xf numFmtId="0" fontId="3" fillId="5" borderId="14" xfId="0" applyFont="1" applyFill="1" applyBorder="1" applyAlignment="1" applyProtection="1">
      <alignment horizontal="left" wrapText="1"/>
    </xf>
    <xf numFmtId="0" fontId="3" fillId="5" borderId="13" xfId="0" applyFont="1" applyFill="1" applyBorder="1" applyAlignment="1" applyProtection="1">
      <alignment horizontal="left" wrapText="1"/>
    </xf>
    <xf numFmtId="0" fontId="3" fillId="5" borderId="12" xfId="0" applyFont="1" applyFill="1" applyBorder="1" applyAlignment="1" applyProtection="1">
      <alignment horizontal="left" wrapText="1"/>
    </xf>
    <xf numFmtId="0" fontId="8" fillId="6" borderId="42" xfId="0" applyFont="1" applyFill="1" applyBorder="1" applyAlignment="1" applyProtection="1">
      <alignment horizontal="center" wrapText="1"/>
    </xf>
    <xf numFmtId="0" fontId="8" fillId="6" borderId="31" xfId="0" applyFont="1" applyFill="1" applyBorder="1" applyAlignment="1" applyProtection="1">
      <alignment horizontal="center" wrapText="1"/>
    </xf>
    <xf numFmtId="0" fontId="8" fillId="6" borderId="32" xfId="0" applyFont="1" applyFill="1" applyBorder="1" applyAlignment="1" applyProtection="1">
      <alignment horizontal="center" wrapText="1"/>
    </xf>
    <xf numFmtId="0" fontId="8" fillId="6" borderId="43" xfId="0" applyFont="1" applyFill="1" applyBorder="1" applyAlignment="1" applyProtection="1">
      <alignment horizontal="center" wrapText="1"/>
    </xf>
    <xf numFmtId="0" fontId="8" fillId="6" borderId="0" xfId="0" applyFont="1" applyFill="1" applyBorder="1" applyAlignment="1" applyProtection="1">
      <alignment horizontal="center" wrapText="1"/>
    </xf>
    <xf numFmtId="0" fontId="8" fillId="6" borderId="34" xfId="0" applyFont="1" applyFill="1" applyBorder="1" applyAlignment="1" applyProtection="1">
      <alignment horizontal="center" wrapText="1"/>
    </xf>
    <xf numFmtId="0" fontId="8" fillId="6" borderId="44" xfId="0" applyFont="1" applyFill="1" applyBorder="1" applyAlignment="1" applyProtection="1">
      <alignment horizontal="center" wrapText="1"/>
    </xf>
    <xf numFmtId="0" fontId="8" fillId="6" borderId="36" xfId="0" applyFont="1" applyFill="1" applyBorder="1" applyAlignment="1" applyProtection="1">
      <alignment horizontal="center" wrapText="1"/>
    </xf>
    <xf numFmtId="0" fontId="8" fillId="6" borderId="37" xfId="0" applyFont="1" applyFill="1" applyBorder="1" applyAlignment="1" applyProtection="1">
      <alignment horizontal="center" wrapText="1"/>
    </xf>
  </cellXfs>
  <cellStyles count="3">
    <cellStyle name="Normal" xfId="0" builtinId="0"/>
    <cellStyle name="Virgül" xfId="1" builtinId="3"/>
    <cellStyle name="Yüzde" xfId="2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11</xdr:row>
      <xdr:rowOff>95250</xdr:rowOff>
    </xdr:from>
    <xdr:to>
      <xdr:col>7</xdr:col>
      <xdr:colOff>781050</xdr:colOff>
      <xdr:row>11</xdr:row>
      <xdr:rowOff>484632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/>
      </xdr:nvSpPr>
      <xdr:spPr>
        <a:xfrm>
          <a:off x="7610475" y="50863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12</xdr:row>
      <xdr:rowOff>333375</xdr:rowOff>
    </xdr:from>
    <xdr:to>
      <xdr:col>7</xdr:col>
      <xdr:colOff>771525</xdr:colOff>
      <xdr:row>12</xdr:row>
      <xdr:rowOff>818007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/>
      </xdr:nvSpPr>
      <xdr:spPr>
        <a:xfrm>
          <a:off x="7600950" y="6200775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13</xdr:row>
      <xdr:rowOff>142875</xdr:rowOff>
    </xdr:from>
    <xdr:to>
      <xdr:col>7</xdr:col>
      <xdr:colOff>771525</xdr:colOff>
      <xdr:row>13</xdr:row>
      <xdr:rowOff>627507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/>
      </xdr:nvSpPr>
      <xdr:spPr>
        <a:xfrm>
          <a:off x="7600950" y="694372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85726</xdr:colOff>
      <xdr:row>14</xdr:row>
      <xdr:rowOff>85725</xdr:rowOff>
    </xdr:from>
    <xdr:to>
      <xdr:col>7</xdr:col>
      <xdr:colOff>771526</xdr:colOff>
      <xdr:row>14</xdr:row>
      <xdr:rowOff>475107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/>
      </xdr:nvSpPr>
      <xdr:spPr>
        <a:xfrm>
          <a:off x="7629526" y="7715250"/>
          <a:ext cx="685800" cy="3893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28575</xdr:colOff>
      <xdr:row>17</xdr:row>
      <xdr:rowOff>123825</xdr:rowOff>
    </xdr:from>
    <xdr:to>
      <xdr:col>7</xdr:col>
      <xdr:colOff>742950</xdr:colOff>
      <xdr:row>17</xdr:row>
      <xdr:rowOff>513207</xdr:rowOff>
    </xdr:to>
    <xdr:sp macro="" textlink="">
      <xdr:nvSpPr>
        <xdr:cNvPr id="10" name="Sol Ok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/>
      </xdr:nvSpPr>
      <xdr:spPr>
        <a:xfrm>
          <a:off x="7572375" y="941070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28575</xdr:colOff>
      <xdr:row>18</xdr:row>
      <xdr:rowOff>361950</xdr:rowOff>
    </xdr:from>
    <xdr:to>
      <xdr:col>7</xdr:col>
      <xdr:colOff>742950</xdr:colOff>
      <xdr:row>18</xdr:row>
      <xdr:rowOff>846582</xdr:rowOff>
    </xdr:to>
    <xdr:sp macro="" textlink="">
      <xdr:nvSpPr>
        <xdr:cNvPr id="11" name="Sol Ok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/>
      </xdr:nvSpPr>
      <xdr:spPr>
        <a:xfrm>
          <a:off x="7572375" y="1030605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28575</xdr:colOff>
      <xdr:row>19</xdr:row>
      <xdr:rowOff>171450</xdr:rowOff>
    </xdr:from>
    <xdr:to>
      <xdr:col>7</xdr:col>
      <xdr:colOff>742950</xdr:colOff>
      <xdr:row>19</xdr:row>
      <xdr:rowOff>656082</xdr:rowOff>
    </xdr:to>
    <xdr:sp macro="" textlink="">
      <xdr:nvSpPr>
        <xdr:cNvPr id="12" name="Sol Ok 11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/>
      </xdr:nvSpPr>
      <xdr:spPr>
        <a:xfrm>
          <a:off x="7572375" y="113442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47625</xdr:colOff>
      <xdr:row>20</xdr:row>
      <xdr:rowOff>47625</xdr:rowOff>
    </xdr:from>
    <xdr:to>
      <xdr:col>7</xdr:col>
      <xdr:colOff>762000</xdr:colOff>
      <xdr:row>20</xdr:row>
      <xdr:rowOff>437007</xdr:rowOff>
    </xdr:to>
    <xdr:sp macro="" textlink="">
      <xdr:nvSpPr>
        <xdr:cNvPr id="13" name="Sol Ok 12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/>
      </xdr:nvSpPr>
      <xdr:spPr>
        <a:xfrm>
          <a:off x="7677150" y="12306300"/>
          <a:ext cx="714375" cy="3893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28575</xdr:colOff>
      <xdr:row>23</xdr:row>
      <xdr:rowOff>104775</xdr:rowOff>
    </xdr:from>
    <xdr:to>
      <xdr:col>7</xdr:col>
      <xdr:colOff>742950</xdr:colOff>
      <xdr:row>23</xdr:row>
      <xdr:rowOff>494157</xdr:rowOff>
    </xdr:to>
    <xdr:sp macro="" textlink="">
      <xdr:nvSpPr>
        <xdr:cNvPr id="14" name="Sol Ok 13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/>
      </xdr:nvSpPr>
      <xdr:spPr>
        <a:xfrm>
          <a:off x="7658100" y="1383982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28575</xdr:colOff>
      <xdr:row>24</xdr:row>
      <xdr:rowOff>323850</xdr:rowOff>
    </xdr:from>
    <xdr:to>
      <xdr:col>7</xdr:col>
      <xdr:colOff>742950</xdr:colOff>
      <xdr:row>24</xdr:row>
      <xdr:rowOff>808482</xdr:rowOff>
    </xdr:to>
    <xdr:sp macro="" textlink="">
      <xdr:nvSpPr>
        <xdr:cNvPr id="15" name="Sol Ok 14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/>
      </xdr:nvSpPr>
      <xdr:spPr>
        <a:xfrm>
          <a:off x="7658100" y="14735175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28575</xdr:colOff>
      <xdr:row>25</xdr:row>
      <xdr:rowOff>161925</xdr:rowOff>
    </xdr:from>
    <xdr:to>
      <xdr:col>7</xdr:col>
      <xdr:colOff>742950</xdr:colOff>
      <xdr:row>25</xdr:row>
      <xdr:rowOff>646557</xdr:rowOff>
    </xdr:to>
    <xdr:sp macro="" textlink="">
      <xdr:nvSpPr>
        <xdr:cNvPr id="16" name="Sol Ok 1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/>
      </xdr:nvSpPr>
      <xdr:spPr>
        <a:xfrm>
          <a:off x="7658100" y="15773400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47625</xdr:colOff>
      <xdr:row>26</xdr:row>
      <xdr:rowOff>95250</xdr:rowOff>
    </xdr:from>
    <xdr:to>
      <xdr:col>7</xdr:col>
      <xdr:colOff>762000</xdr:colOff>
      <xdr:row>26</xdr:row>
      <xdr:rowOff>484632</xdr:rowOff>
    </xdr:to>
    <xdr:sp macro="" textlink="">
      <xdr:nvSpPr>
        <xdr:cNvPr id="17" name="Sol Ok 1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/>
      </xdr:nvSpPr>
      <xdr:spPr>
        <a:xfrm>
          <a:off x="7677150" y="16516350"/>
          <a:ext cx="714375" cy="3893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5</xdr:row>
      <xdr:rowOff>38100</xdr:rowOff>
    </xdr:from>
    <xdr:to>
      <xdr:col>7</xdr:col>
      <xdr:colOff>771525</xdr:colOff>
      <xdr:row>5</xdr:row>
      <xdr:rowOff>427482</xdr:rowOff>
    </xdr:to>
    <xdr:sp macro="" textlink="">
      <xdr:nvSpPr>
        <xdr:cNvPr id="18" name="Sol Ok 17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/>
      </xdr:nvSpPr>
      <xdr:spPr>
        <a:xfrm>
          <a:off x="7686675" y="181927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6</xdr:row>
      <xdr:rowOff>38100</xdr:rowOff>
    </xdr:from>
    <xdr:to>
      <xdr:col>7</xdr:col>
      <xdr:colOff>771525</xdr:colOff>
      <xdr:row>6</xdr:row>
      <xdr:rowOff>427482</xdr:rowOff>
    </xdr:to>
    <xdr:sp macro="" textlink="">
      <xdr:nvSpPr>
        <xdr:cNvPr id="19" name="Sol Ok 18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/>
      </xdr:nvSpPr>
      <xdr:spPr>
        <a:xfrm>
          <a:off x="7686675" y="2286000"/>
          <a:ext cx="714375" cy="38938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0</xdr:colOff>
      <xdr:row>9</xdr:row>
      <xdr:rowOff>0</xdr:rowOff>
    </xdr:from>
    <xdr:to>
      <xdr:col>8</xdr:col>
      <xdr:colOff>3880436</xdr:colOff>
      <xdr:row>9</xdr:row>
      <xdr:rowOff>413657</xdr:rowOff>
    </xdr:to>
    <xdr:sp macro="" textlink="">
      <xdr:nvSpPr>
        <xdr:cNvPr id="20" name="Açıklama Balonu: Sol Ok 19">
          <a:extLst>
            <a:ext uri="{FF2B5EF4-FFF2-40B4-BE49-F238E27FC236}">
              <a16:creationId xmlns:a16="http://schemas.microsoft.com/office/drawing/2014/main" xmlns="" id="{F04B3F5F-CBD6-4420-AED4-4283ABD666B9}"/>
            </a:ext>
          </a:extLst>
        </xdr:cNvPr>
        <xdr:cNvSpPr/>
      </xdr:nvSpPr>
      <xdr:spPr>
        <a:xfrm>
          <a:off x="6759388" y="3738282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15</xdr:row>
      <xdr:rowOff>1437555</xdr:rowOff>
    </xdr:from>
    <xdr:to>
      <xdr:col>8</xdr:col>
      <xdr:colOff>3880436</xdr:colOff>
      <xdr:row>16</xdr:row>
      <xdr:rowOff>67235</xdr:rowOff>
    </xdr:to>
    <xdr:sp macro="" textlink="">
      <xdr:nvSpPr>
        <xdr:cNvPr id="21" name="Açıklama Balonu: Sol Ok 20">
          <a:extLst>
            <a:ext uri="{FF2B5EF4-FFF2-40B4-BE49-F238E27FC236}">
              <a16:creationId xmlns:a16="http://schemas.microsoft.com/office/drawing/2014/main" xmlns="" id="{B40E9253-0BB7-4F43-921C-44EE5EA8C904}"/>
            </a:ext>
          </a:extLst>
        </xdr:cNvPr>
        <xdr:cNvSpPr/>
      </xdr:nvSpPr>
      <xdr:spPr>
        <a:xfrm>
          <a:off x="6566647" y="9617849"/>
          <a:ext cx="5774230" cy="411415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21</xdr:row>
      <xdr:rowOff>1235849</xdr:rowOff>
    </xdr:from>
    <xdr:to>
      <xdr:col>8</xdr:col>
      <xdr:colOff>3880436</xdr:colOff>
      <xdr:row>22</xdr:row>
      <xdr:rowOff>116541</xdr:rowOff>
    </xdr:to>
    <xdr:sp macro="" textlink="">
      <xdr:nvSpPr>
        <xdr:cNvPr id="22" name="Açıklama Balonu: Sol Ok 21">
          <a:extLst>
            <a:ext uri="{FF2B5EF4-FFF2-40B4-BE49-F238E27FC236}">
              <a16:creationId xmlns:a16="http://schemas.microsoft.com/office/drawing/2014/main" xmlns="" id="{FFB86051-F583-40C2-BA39-860B2913A7B4}"/>
            </a:ext>
          </a:extLst>
        </xdr:cNvPr>
        <xdr:cNvSpPr/>
      </xdr:nvSpPr>
      <xdr:spPr>
        <a:xfrm>
          <a:off x="6759388" y="14673943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4</xdr:row>
      <xdr:rowOff>180975</xdr:rowOff>
    </xdr:from>
    <xdr:to>
      <xdr:col>7</xdr:col>
      <xdr:colOff>781050</xdr:colOff>
      <xdr:row>5</xdr:row>
      <xdr:rowOff>370332</xdr:rowOff>
    </xdr:to>
    <xdr:sp macro="" textlink="">
      <xdr:nvSpPr>
        <xdr:cNvPr id="2" name="Sol Ok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/>
      </xdr:nvSpPr>
      <xdr:spPr>
        <a:xfrm>
          <a:off x="8058150" y="12382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6</xdr:row>
      <xdr:rowOff>142875</xdr:rowOff>
    </xdr:from>
    <xdr:to>
      <xdr:col>7</xdr:col>
      <xdr:colOff>781050</xdr:colOff>
      <xdr:row>6</xdr:row>
      <xdr:rowOff>532257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/>
      </xdr:nvSpPr>
      <xdr:spPr>
        <a:xfrm>
          <a:off x="8058150" y="1781175"/>
          <a:ext cx="714375" cy="38938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11</xdr:row>
      <xdr:rowOff>95250</xdr:rowOff>
    </xdr:from>
    <xdr:to>
      <xdr:col>7</xdr:col>
      <xdr:colOff>790575</xdr:colOff>
      <xdr:row>11</xdr:row>
      <xdr:rowOff>484632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/>
      </xdr:nvSpPr>
      <xdr:spPr>
        <a:xfrm>
          <a:off x="8067675" y="472440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12</xdr:row>
      <xdr:rowOff>352425</xdr:rowOff>
    </xdr:from>
    <xdr:to>
      <xdr:col>7</xdr:col>
      <xdr:colOff>781050</xdr:colOff>
      <xdr:row>12</xdr:row>
      <xdr:rowOff>837057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/>
      </xdr:nvSpPr>
      <xdr:spPr>
        <a:xfrm>
          <a:off x="8058150" y="5591175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13</xdr:row>
      <xdr:rowOff>180975</xdr:rowOff>
    </xdr:from>
    <xdr:to>
      <xdr:col>7</xdr:col>
      <xdr:colOff>781050</xdr:colOff>
      <xdr:row>13</xdr:row>
      <xdr:rowOff>665607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/>
      </xdr:nvSpPr>
      <xdr:spPr>
        <a:xfrm>
          <a:off x="8058150" y="65817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95251</xdr:colOff>
      <xdr:row>14</xdr:row>
      <xdr:rowOff>57150</xdr:rowOff>
    </xdr:from>
    <xdr:to>
      <xdr:col>7</xdr:col>
      <xdr:colOff>781051</xdr:colOff>
      <xdr:row>14</xdr:row>
      <xdr:rowOff>495300</xdr:rowOff>
    </xdr:to>
    <xdr:sp macro="" textlink="">
      <xdr:nvSpPr>
        <xdr:cNvPr id="7" name="Sol Ok 6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SpPr/>
      </xdr:nvSpPr>
      <xdr:spPr>
        <a:xfrm>
          <a:off x="8086726" y="7229475"/>
          <a:ext cx="685800" cy="438150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95250</xdr:colOff>
      <xdr:row>17</xdr:row>
      <xdr:rowOff>47625</xdr:rowOff>
    </xdr:from>
    <xdr:to>
      <xdr:col>7</xdr:col>
      <xdr:colOff>809625</xdr:colOff>
      <xdr:row>17</xdr:row>
      <xdr:rowOff>437007</xdr:rowOff>
    </xdr:to>
    <xdr:sp macro="" textlink="">
      <xdr:nvSpPr>
        <xdr:cNvPr id="8" name="Sol Ok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/>
      </xdr:nvSpPr>
      <xdr:spPr>
        <a:xfrm>
          <a:off x="8086725" y="90487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18</xdr:row>
      <xdr:rowOff>333375</xdr:rowOff>
    </xdr:from>
    <xdr:to>
      <xdr:col>7</xdr:col>
      <xdr:colOff>800100</xdr:colOff>
      <xdr:row>18</xdr:row>
      <xdr:rowOff>818007</xdr:rowOff>
    </xdr:to>
    <xdr:sp macro="" textlink="">
      <xdr:nvSpPr>
        <xdr:cNvPr id="9" name="Sol Ok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/>
      </xdr:nvSpPr>
      <xdr:spPr>
        <a:xfrm>
          <a:off x="8077200" y="9915525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19</xdr:row>
      <xdr:rowOff>123825</xdr:rowOff>
    </xdr:from>
    <xdr:to>
      <xdr:col>7</xdr:col>
      <xdr:colOff>800100</xdr:colOff>
      <xdr:row>19</xdr:row>
      <xdr:rowOff>608457</xdr:rowOff>
    </xdr:to>
    <xdr:sp macro="" textlink="">
      <xdr:nvSpPr>
        <xdr:cNvPr id="10" name="Sol Ok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/>
      </xdr:nvSpPr>
      <xdr:spPr>
        <a:xfrm>
          <a:off x="8077200" y="1090612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114301</xdr:colOff>
      <xdr:row>20</xdr:row>
      <xdr:rowOff>123825</xdr:rowOff>
    </xdr:from>
    <xdr:to>
      <xdr:col>7</xdr:col>
      <xdr:colOff>800101</xdr:colOff>
      <xdr:row>20</xdr:row>
      <xdr:rowOff>513207</xdr:rowOff>
    </xdr:to>
    <xdr:sp macro="" textlink="">
      <xdr:nvSpPr>
        <xdr:cNvPr id="11" name="Sol Ok 10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/>
      </xdr:nvSpPr>
      <xdr:spPr>
        <a:xfrm>
          <a:off x="8105776" y="11677650"/>
          <a:ext cx="685800" cy="3893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1497542</xdr:colOff>
      <xdr:row>9</xdr:row>
      <xdr:rowOff>1449010</xdr:rowOff>
    </xdr:from>
    <xdr:to>
      <xdr:col>8</xdr:col>
      <xdr:colOff>3810151</xdr:colOff>
      <xdr:row>10</xdr:row>
      <xdr:rowOff>0</xdr:rowOff>
    </xdr:to>
    <xdr:sp macro="" textlink="">
      <xdr:nvSpPr>
        <xdr:cNvPr id="12" name="Açıklama Balonu: Sol Ok 11">
          <a:extLst>
            <a:ext uri="{FF2B5EF4-FFF2-40B4-BE49-F238E27FC236}">
              <a16:creationId xmlns:a16="http://schemas.microsoft.com/office/drawing/2014/main" xmlns="" id="{1E9EF49D-8ECB-4612-8F84-565D41585398}"/>
            </a:ext>
          </a:extLst>
        </xdr:cNvPr>
        <xdr:cNvSpPr/>
      </xdr:nvSpPr>
      <xdr:spPr>
        <a:xfrm>
          <a:off x="7085542" y="4446210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15</xdr:row>
      <xdr:rowOff>235857</xdr:rowOff>
    </xdr:from>
    <xdr:to>
      <xdr:col>8</xdr:col>
      <xdr:colOff>3811209</xdr:colOff>
      <xdr:row>15</xdr:row>
      <xdr:rowOff>649514</xdr:rowOff>
    </xdr:to>
    <xdr:sp macro="" textlink="">
      <xdr:nvSpPr>
        <xdr:cNvPr id="13" name="Açıklama Balonu: Sol Ok 12">
          <a:extLst>
            <a:ext uri="{FF2B5EF4-FFF2-40B4-BE49-F238E27FC236}">
              <a16:creationId xmlns:a16="http://schemas.microsoft.com/office/drawing/2014/main" xmlns="" id="{017C84C1-FA7D-486C-B156-F0CA4F63BA97}"/>
            </a:ext>
          </a:extLst>
        </xdr:cNvPr>
        <xdr:cNvSpPr/>
      </xdr:nvSpPr>
      <xdr:spPr>
        <a:xfrm>
          <a:off x="7086600" y="8423124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5</xdr:row>
      <xdr:rowOff>28575</xdr:rowOff>
    </xdr:from>
    <xdr:to>
      <xdr:col>7</xdr:col>
      <xdr:colOff>781050</xdr:colOff>
      <xdr:row>5</xdr:row>
      <xdr:rowOff>361950</xdr:rowOff>
    </xdr:to>
    <xdr:sp macro="" textlink="">
      <xdr:nvSpPr>
        <xdr:cNvPr id="2" name="Sol Ok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SpPr/>
      </xdr:nvSpPr>
      <xdr:spPr>
        <a:xfrm>
          <a:off x="7591425" y="1619250"/>
          <a:ext cx="714375" cy="3333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6</xdr:row>
      <xdr:rowOff>85725</xdr:rowOff>
    </xdr:from>
    <xdr:to>
      <xdr:col>7</xdr:col>
      <xdr:colOff>790575</xdr:colOff>
      <xdr:row>6</xdr:row>
      <xdr:rowOff>398907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/>
      </xdr:nvSpPr>
      <xdr:spPr>
        <a:xfrm>
          <a:off x="7600950" y="2076450"/>
          <a:ext cx="714375" cy="31318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11</xdr:row>
      <xdr:rowOff>95250</xdr:rowOff>
    </xdr:from>
    <xdr:to>
      <xdr:col>7</xdr:col>
      <xdr:colOff>790575</xdr:colOff>
      <xdr:row>11</xdr:row>
      <xdr:rowOff>484632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/>
      </xdr:nvSpPr>
      <xdr:spPr>
        <a:xfrm>
          <a:off x="8067675" y="472440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12</xdr:row>
      <xdr:rowOff>352425</xdr:rowOff>
    </xdr:from>
    <xdr:to>
      <xdr:col>7</xdr:col>
      <xdr:colOff>781050</xdr:colOff>
      <xdr:row>12</xdr:row>
      <xdr:rowOff>837057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/>
      </xdr:nvSpPr>
      <xdr:spPr>
        <a:xfrm>
          <a:off x="8058150" y="5591175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13</xdr:row>
      <xdr:rowOff>180975</xdr:rowOff>
    </xdr:from>
    <xdr:to>
      <xdr:col>7</xdr:col>
      <xdr:colOff>781050</xdr:colOff>
      <xdr:row>13</xdr:row>
      <xdr:rowOff>665607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/>
      </xdr:nvSpPr>
      <xdr:spPr>
        <a:xfrm>
          <a:off x="8058150" y="65817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95251</xdr:colOff>
      <xdr:row>14</xdr:row>
      <xdr:rowOff>57150</xdr:rowOff>
    </xdr:from>
    <xdr:to>
      <xdr:col>7</xdr:col>
      <xdr:colOff>781051</xdr:colOff>
      <xdr:row>14</xdr:row>
      <xdr:rowOff>495300</xdr:rowOff>
    </xdr:to>
    <xdr:sp macro="" textlink="">
      <xdr:nvSpPr>
        <xdr:cNvPr id="7" name="Sol Ok 6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SpPr/>
      </xdr:nvSpPr>
      <xdr:spPr>
        <a:xfrm>
          <a:off x="8086726" y="7229475"/>
          <a:ext cx="685800" cy="438150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95250</xdr:colOff>
      <xdr:row>17</xdr:row>
      <xdr:rowOff>47625</xdr:rowOff>
    </xdr:from>
    <xdr:to>
      <xdr:col>7</xdr:col>
      <xdr:colOff>809625</xdr:colOff>
      <xdr:row>17</xdr:row>
      <xdr:rowOff>437007</xdr:rowOff>
    </xdr:to>
    <xdr:sp macro="" textlink="">
      <xdr:nvSpPr>
        <xdr:cNvPr id="8" name="Sol Ok 7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/>
      </xdr:nvSpPr>
      <xdr:spPr>
        <a:xfrm>
          <a:off x="8086725" y="917257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18</xdr:row>
      <xdr:rowOff>333375</xdr:rowOff>
    </xdr:from>
    <xdr:to>
      <xdr:col>7</xdr:col>
      <xdr:colOff>800100</xdr:colOff>
      <xdr:row>18</xdr:row>
      <xdr:rowOff>818007</xdr:rowOff>
    </xdr:to>
    <xdr:sp macro="" textlink="">
      <xdr:nvSpPr>
        <xdr:cNvPr id="9" name="Sol Ok 8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SpPr/>
      </xdr:nvSpPr>
      <xdr:spPr>
        <a:xfrm>
          <a:off x="8077200" y="1003935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19</xdr:row>
      <xdr:rowOff>123825</xdr:rowOff>
    </xdr:from>
    <xdr:to>
      <xdr:col>7</xdr:col>
      <xdr:colOff>800100</xdr:colOff>
      <xdr:row>19</xdr:row>
      <xdr:rowOff>608457</xdr:rowOff>
    </xdr:to>
    <xdr:sp macro="" textlink="">
      <xdr:nvSpPr>
        <xdr:cNvPr id="10" name="Sol Ok 9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SpPr/>
      </xdr:nvSpPr>
      <xdr:spPr>
        <a:xfrm>
          <a:off x="8077200" y="11029950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114301</xdr:colOff>
      <xdr:row>20</xdr:row>
      <xdr:rowOff>123825</xdr:rowOff>
    </xdr:from>
    <xdr:to>
      <xdr:col>7</xdr:col>
      <xdr:colOff>800101</xdr:colOff>
      <xdr:row>20</xdr:row>
      <xdr:rowOff>513207</xdr:rowOff>
    </xdr:to>
    <xdr:sp macro="" textlink="">
      <xdr:nvSpPr>
        <xdr:cNvPr id="11" name="Sol Ok 10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/>
      </xdr:nvSpPr>
      <xdr:spPr>
        <a:xfrm>
          <a:off x="8105776" y="11801475"/>
          <a:ext cx="685800" cy="389382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0</xdr:colOff>
      <xdr:row>9</xdr:row>
      <xdr:rowOff>413657</xdr:rowOff>
    </xdr:from>
    <xdr:to>
      <xdr:col>8</xdr:col>
      <xdr:colOff>3836608</xdr:colOff>
      <xdr:row>10</xdr:row>
      <xdr:rowOff>56848</xdr:rowOff>
    </xdr:to>
    <xdr:sp macro="" textlink="">
      <xdr:nvSpPr>
        <xdr:cNvPr id="12" name="Açıklama Balonu: Sol Ok 11">
          <a:extLst>
            <a:ext uri="{FF2B5EF4-FFF2-40B4-BE49-F238E27FC236}">
              <a16:creationId xmlns:a16="http://schemas.microsoft.com/office/drawing/2014/main" xmlns="" id="{A9A8223E-B9A6-45F8-92A6-F556A637CB1A}"/>
            </a:ext>
          </a:extLst>
        </xdr:cNvPr>
        <xdr:cNvSpPr/>
      </xdr:nvSpPr>
      <xdr:spPr>
        <a:xfrm>
          <a:off x="6646333" y="3724124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15</xdr:row>
      <xdr:rowOff>413657</xdr:rowOff>
    </xdr:from>
    <xdr:to>
      <xdr:col>8</xdr:col>
      <xdr:colOff>3836608</xdr:colOff>
      <xdr:row>16</xdr:row>
      <xdr:rowOff>6047</xdr:rowOff>
    </xdr:to>
    <xdr:sp macro="" textlink="">
      <xdr:nvSpPr>
        <xdr:cNvPr id="13" name="Açıklama Balonu: Sol Ok 12">
          <a:extLst>
            <a:ext uri="{FF2B5EF4-FFF2-40B4-BE49-F238E27FC236}">
              <a16:creationId xmlns:a16="http://schemas.microsoft.com/office/drawing/2014/main" xmlns="" id="{ACC6A3DD-E8E2-44AF-8DD1-FDAACF722E68}"/>
            </a:ext>
          </a:extLst>
        </xdr:cNvPr>
        <xdr:cNvSpPr/>
      </xdr:nvSpPr>
      <xdr:spPr>
        <a:xfrm>
          <a:off x="6646333" y="7720390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5</xdr:row>
      <xdr:rowOff>28575</xdr:rowOff>
    </xdr:from>
    <xdr:to>
      <xdr:col>7</xdr:col>
      <xdr:colOff>781050</xdr:colOff>
      <xdr:row>5</xdr:row>
      <xdr:rowOff>361950</xdr:rowOff>
    </xdr:to>
    <xdr:sp macro="" textlink="">
      <xdr:nvSpPr>
        <xdr:cNvPr id="2" name="Sol Ok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SpPr/>
      </xdr:nvSpPr>
      <xdr:spPr>
        <a:xfrm>
          <a:off x="7829550" y="1200150"/>
          <a:ext cx="714375" cy="3333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6</xdr:row>
      <xdr:rowOff>85725</xdr:rowOff>
    </xdr:from>
    <xdr:to>
      <xdr:col>7</xdr:col>
      <xdr:colOff>790575</xdr:colOff>
      <xdr:row>6</xdr:row>
      <xdr:rowOff>398907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SpPr/>
      </xdr:nvSpPr>
      <xdr:spPr>
        <a:xfrm>
          <a:off x="7839075" y="1619250"/>
          <a:ext cx="714375" cy="29413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95250</xdr:colOff>
      <xdr:row>17</xdr:row>
      <xdr:rowOff>152400</xdr:rowOff>
    </xdr:from>
    <xdr:to>
      <xdr:col>7</xdr:col>
      <xdr:colOff>809625</xdr:colOff>
      <xdr:row>17</xdr:row>
      <xdr:rowOff>541782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SpPr/>
      </xdr:nvSpPr>
      <xdr:spPr>
        <a:xfrm>
          <a:off x="7858125" y="59245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57150</xdr:colOff>
      <xdr:row>18</xdr:row>
      <xdr:rowOff>352425</xdr:rowOff>
    </xdr:from>
    <xdr:to>
      <xdr:col>7</xdr:col>
      <xdr:colOff>771525</xdr:colOff>
      <xdr:row>18</xdr:row>
      <xdr:rowOff>837057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SpPr/>
      </xdr:nvSpPr>
      <xdr:spPr>
        <a:xfrm>
          <a:off x="7820025" y="67818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85725</xdr:colOff>
      <xdr:row>19</xdr:row>
      <xdr:rowOff>180975</xdr:rowOff>
    </xdr:from>
    <xdr:to>
      <xdr:col>7</xdr:col>
      <xdr:colOff>800100</xdr:colOff>
      <xdr:row>19</xdr:row>
      <xdr:rowOff>665607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/>
      </xdr:nvSpPr>
      <xdr:spPr>
        <a:xfrm>
          <a:off x="7848600" y="78009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114301</xdr:colOff>
      <xdr:row>20</xdr:row>
      <xdr:rowOff>66675</xdr:rowOff>
    </xdr:from>
    <xdr:to>
      <xdr:col>7</xdr:col>
      <xdr:colOff>800101</xdr:colOff>
      <xdr:row>20</xdr:row>
      <xdr:rowOff>447675</xdr:rowOff>
    </xdr:to>
    <xdr:sp macro="" textlink="">
      <xdr:nvSpPr>
        <xdr:cNvPr id="7" name="Sol Ok 6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/>
      </xdr:nvSpPr>
      <xdr:spPr>
        <a:xfrm>
          <a:off x="7877176" y="8534400"/>
          <a:ext cx="685800" cy="381000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47625</xdr:colOff>
      <xdr:row>23</xdr:row>
      <xdr:rowOff>200025</xdr:rowOff>
    </xdr:from>
    <xdr:to>
      <xdr:col>7</xdr:col>
      <xdr:colOff>762000</xdr:colOff>
      <xdr:row>23</xdr:row>
      <xdr:rowOff>589407</xdr:rowOff>
    </xdr:to>
    <xdr:sp macro="" textlink="">
      <xdr:nvSpPr>
        <xdr:cNvPr id="8" name="Sol Ok 7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SpPr/>
      </xdr:nvSpPr>
      <xdr:spPr>
        <a:xfrm>
          <a:off x="7810500" y="10953750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</xdr:colOff>
      <xdr:row>24</xdr:row>
      <xdr:rowOff>428625</xdr:rowOff>
    </xdr:from>
    <xdr:to>
      <xdr:col>7</xdr:col>
      <xdr:colOff>723900</xdr:colOff>
      <xdr:row>24</xdr:row>
      <xdr:rowOff>913257</xdr:rowOff>
    </xdr:to>
    <xdr:sp macro="" textlink="">
      <xdr:nvSpPr>
        <xdr:cNvPr id="9" name="Sol Ok 8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/>
      </xdr:nvSpPr>
      <xdr:spPr>
        <a:xfrm>
          <a:off x="7772400" y="118110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38100</xdr:colOff>
      <xdr:row>25</xdr:row>
      <xdr:rowOff>180975</xdr:rowOff>
    </xdr:from>
    <xdr:to>
      <xdr:col>7</xdr:col>
      <xdr:colOff>752475</xdr:colOff>
      <xdr:row>25</xdr:row>
      <xdr:rowOff>665607</xdr:rowOff>
    </xdr:to>
    <xdr:sp macro="" textlink="">
      <xdr:nvSpPr>
        <xdr:cNvPr id="10" name="Sol Ok 9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/>
      </xdr:nvSpPr>
      <xdr:spPr>
        <a:xfrm>
          <a:off x="7800975" y="128301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66676</xdr:colOff>
      <xdr:row>26</xdr:row>
      <xdr:rowOff>66675</xdr:rowOff>
    </xdr:from>
    <xdr:to>
      <xdr:col>7</xdr:col>
      <xdr:colOff>752476</xdr:colOff>
      <xdr:row>26</xdr:row>
      <xdr:rowOff>447675</xdr:rowOff>
    </xdr:to>
    <xdr:sp macro="" textlink="">
      <xdr:nvSpPr>
        <xdr:cNvPr id="11" name="Sol Ok 10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SpPr/>
      </xdr:nvSpPr>
      <xdr:spPr>
        <a:xfrm>
          <a:off x="7829551" y="13563600"/>
          <a:ext cx="685800" cy="381000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1497330</xdr:colOff>
      <xdr:row>15</xdr:row>
      <xdr:rowOff>0</xdr:rowOff>
    </xdr:from>
    <xdr:to>
      <xdr:col>8</xdr:col>
      <xdr:colOff>3834492</xdr:colOff>
      <xdr:row>15</xdr:row>
      <xdr:rowOff>413657</xdr:rowOff>
    </xdr:to>
    <xdr:sp macro="" textlink="">
      <xdr:nvSpPr>
        <xdr:cNvPr id="12" name="Açıklama Balonu: Sol Ok 11">
          <a:extLst>
            <a:ext uri="{FF2B5EF4-FFF2-40B4-BE49-F238E27FC236}">
              <a16:creationId xmlns:a16="http://schemas.microsoft.com/office/drawing/2014/main" xmlns="" id="{73182229-894D-4F23-BBCC-CA38C42A8DA1}"/>
            </a:ext>
          </a:extLst>
        </xdr:cNvPr>
        <xdr:cNvSpPr/>
      </xdr:nvSpPr>
      <xdr:spPr>
        <a:xfrm>
          <a:off x="6877050" y="4709160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21</xdr:row>
      <xdr:rowOff>1011283</xdr:rowOff>
    </xdr:from>
    <xdr:to>
      <xdr:col>8</xdr:col>
      <xdr:colOff>3838302</xdr:colOff>
      <xdr:row>21</xdr:row>
      <xdr:rowOff>1424940</xdr:rowOff>
    </xdr:to>
    <xdr:sp macro="" textlink="">
      <xdr:nvSpPr>
        <xdr:cNvPr id="13" name="Açıklama Balonu: Sol Ok 12">
          <a:extLst>
            <a:ext uri="{FF2B5EF4-FFF2-40B4-BE49-F238E27FC236}">
              <a16:creationId xmlns:a16="http://schemas.microsoft.com/office/drawing/2014/main" xmlns="" id="{A91D1A08-7831-4E1C-BD8A-F1F9A48CC166}"/>
            </a:ext>
          </a:extLst>
        </xdr:cNvPr>
        <xdr:cNvSpPr/>
      </xdr:nvSpPr>
      <xdr:spPr>
        <a:xfrm>
          <a:off x="6880860" y="9888583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5</xdr:row>
      <xdr:rowOff>28575</xdr:rowOff>
    </xdr:from>
    <xdr:to>
      <xdr:col>7</xdr:col>
      <xdr:colOff>781050</xdr:colOff>
      <xdr:row>5</xdr:row>
      <xdr:rowOff>361950</xdr:rowOff>
    </xdr:to>
    <xdr:sp macro="" textlink="">
      <xdr:nvSpPr>
        <xdr:cNvPr id="2" name="Sol Ok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SpPr/>
      </xdr:nvSpPr>
      <xdr:spPr>
        <a:xfrm>
          <a:off x="7591425" y="1619250"/>
          <a:ext cx="714375" cy="3333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6</xdr:row>
      <xdr:rowOff>85725</xdr:rowOff>
    </xdr:from>
    <xdr:to>
      <xdr:col>7</xdr:col>
      <xdr:colOff>790575</xdr:colOff>
      <xdr:row>6</xdr:row>
      <xdr:rowOff>398907</xdr:rowOff>
    </xdr:to>
    <xdr:sp macro="" textlink="">
      <xdr:nvSpPr>
        <xdr:cNvPr id="3" name="Sol Ok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SpPr/>
      </xdr:nvSpPr>
      <xdr:spPr>
        <a:xfrm>
          <a:off x="7600950" y="2076450"/>
          <a:ext cx="714375" cy="313182"/>
        </a:xfrm>
        <a:prstGeom prst="leftArrow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76200</xdr:colOff>
      <xdr:row>11</xdr:row>
      <xdr:rowOff>95250</xdr:rowOff>
    </xdr:from>
    <xdr:to>
      <xdr:col>7</xdr:col>
      <xdr:colOff>790575</xdr:colOff>
      <xdr:row>11</xdr:row>
      <xdr:rowOff>484632</xdr:rowOff>
    </xdr:to>
    <xdr:sp macro="" textlink="">
      <xdr:nvSpPr>
        <xdr:cNvPr id="4" name="Sol Ok 3"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SpPr/>
      </xdr:nvSpPr>
      <xdr:spPr>
        <a:xfrm>
          <a:off x="7600950" y="4410075"/>
          <a:ext cx="714375" cy="38938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12</xdr:row>
      <xdr:rowOff>352425</xdr:rowOff>
    </xdr:from>
    <xdr:to>
      <xdr:col>7</xdr:col>
      <xdr:colOff>781050</xdr:colOff>
      <xdr:row>12</xdr:row>
      <xdr:rowOff>837057</xdr:rowOff>
    </xdr:to>
    <xdr:sp macro="" textlink="">
      <xdr:nvSpPr>
        <xdr:cNvPr id="5" name="Sol Ok 4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SpPr/>
      </xdr:nvSpPr>
      <xdr:spPr>
        <a:xfrm>
          <a:off x="7591425" y="5295900"/>
          <a:ext cx="714375" cy="484632"/>
        </a:xfrm>
        <a:prstGeom prst="left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66675</xdr:colOff>
      <xdr:row>13</xdr:row>
      <xdr:rowOff>180975</xdr:rowOff>
    </xdr:from>
    <xdr:to>
      <xdr:col>7</xdr:col>
      <xdr:colOff>781050</xdr:colOff>
      <xdr:row>13</xdr:row>
      <xdr:rowOff>665607</xdr:rowOff>
    </xdr:to>
    <xdr:sp macro="" textlink="">
      <xdr:nvSpPr>
        <xdr:cNvPr id="6" name="Sol Ok 5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/>
      </xdr:nvSpPr>
      <xdr:spPr>
        <a:xfrm>
          <a:off x="7591425" y="6315075"/>
          <a:ext cx="714375" cy="484632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7</xdr:col>
      <xdr:colOff>95251</xdr:colOff>
      <xdr:row>14</xdr:row>
      <xdr:rowOff>57150</xdr:rowOff>
    </xdr:from>
    <xdr:to>
      <xdr:col>7</xdr:col>
      <xdr:colOff>781051</xdr:colOff>
      <xdr:row>14</xdr:row>
      <xdr:rowOff>495300</xdr:rowOff>
    </xdr:to>
    <xdr:sp macro="" textlink="">
      <xdr:nvSpPr>
        <xdr:cNvPr id="7" name="Sol Ok 6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/>
      </xdr:nvSpPr>
      <xdr:spPr>
        <a:xfrm>
          <a:off x="7620001" y="6962775"/>
          <a:ext cx="685800" cy="428625"/>
        </a:xfrm>
        <a:prstGeom prst="leftArrow">
          <a:avLst/>
        </a:prstGeom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0</xdr:colOff>
      <xdr:row>9</xdr:row>
      <xdr:rowOff>0</xdr:rowOff>
    </xdr:from>
    <xdr:to>
      <xdr:col>8</xdr:col>
      <xdr:colOff>3836609</xdr:colOff>
      <xdr:row>9</xdr:row>
      <xdr:rowOff>413657</xdr:rowOff>
    </xdr:to>
    <xdr:sp macro="" textlink="">
      <xdr:nvSpPr>
        <xdr:cNvPr id="8" name="Açıklama Balonu: Sol Ok 7">
          <a:extLst>
            <a:ext uri="{FF2B5EF4-FFF2-40B4-BE49-F238E27FC236}">
              <a16:creationId xmlns:a16="http://schemas.microsoft.com/office/drawing/2014/main" xmlns="" id="{C557046B-1BA0-4828-9CE8-6E2472AC777A}"/>
            </a:ext>
          </a:extLst>
        </xdr:cNvPr>
        <xdr:cNvSpPr/>
      </xdr:nvSpPr>
      <xdr:spPr>
        <a:xfrm>
          <a:off x="6959600" y="3259667"/>
          <a:ext cx="5834742" cy="413657"/>
        </a:xfrm>
        <a:prstGeom prst="leftArrowCallou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tr-T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</a:t>
          </a:r>
          <a:r>
            <a:rPr lang="tr-TR" sz="11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YILI GERÇEKLEŞME DEĞERİ</a:t>
          </a:r>
          <a:endParaRPr lang="tr-TR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4"/>
  <sheetViews>
    <sheetView showGridLines="0" workbookViewId="0">
      <selection activeCell="C14" sqref="C14:N14"/>
    </sheetView>
  </sheetViews>
  <sheetFormatPr defaultRowHeight="15" x14ac:dyDescent="0.25"/>
  <cols>
    <col min="2" max="2" width="18.28515625" customWidth="1"/>
    <col min="14" max="14" width="11.28515625" customWidth="1"/>
  </cols>
  <sheetData>
    <row r="1" spans="2:14" ht="15.75" thickBot="1" x14ac:dyDescent="0.3"/>
    <row r="2" spans="2:14" ht="30.75" thickBot="1" x14ac:dyDescent="0.3">
      <c r="B2" s="11" t="s">
        <v>23</v>
      </c>
      <c r="C2" s="65" t="s">
        <v>24</v>
      </c>
      <c r="D2" s="65"/>
      <c r="E2" s="65"/>
      <c r="F2" s="65"/>
      <c r="G2" s="65"/>
      <c r="H2" s="65"/>
      <c r="I2" s="65"/>
      <c r="J2" s="65"/>
      <c r="K2" s="65"/>
      <c r="L2" s="65"/>
      <c r="M2" s="65"/>
      <c r="N2" s="66"/>
    </row>
    <row r="3" spans="2:14" ht="32.25" customHeight="1" x14ac:dyDescent="0.25">
      <c r="B3" s="56" t="s">
        <v>3</v>
      </c>
      <c r="C3" s="59" t="s">
        <v>25</v>
      </c>
      <c r="D3" s="59"/>
      <c r="E3" s="59"/>
      <c r="F3" s="59"/>
      <c r="G3" s="59"/>
      <c r="H3" s="59"/>
      <c r="I3" s="59"/>
      <c r="J3" s="59"/>
      <c r="K3" s="59"/>
      <c r="L3" s="59"/>
      <c r="M3" s="59"/>
      <c r="N3" s="60"/>
    </row>
    <row r="4" spans="2:14" ht="32.25" customHeight="1" x14ac:dyDescent="0.25">
      <c r="B4" s="57"/>
      <c r="C4" s="61" t="s">
        <v>26</v>
      </c>
      <c r="D4" s="61"/>
      <c r="E4" s="61"/>
      <c r="F4" s="61"/>
      <c r="G4" s="61"/>
      <c r="H4" s="61"/>
      <c r="I4" s="61"/>
      <c r="J4" s="61"/>
      <c r="K4" s="61"/>
      <c r="L4" s="61"/>
      <c r="M4" s="61"/>
      <c r="N4" s="62"/>
    </row>
    <row r="5" spans="2:14" ht="32.25" customHeight="1" thickBot="1" x14ac:dyDescent="0.3">
      <c r="B5" s="58"/>
      <c r="C5" s="63" t="s">
        <v>27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4"/>
    </row>
    <row r="6" spans="2:14" ht="32.25" customHeight="1" x14ac:dyDescent="0.25">
      <c r="B6" s="56" t="s">
        <v>2</v>
      </c>
      <c r="C6" s="59" t="s">
        <v>28</v>
      </c>
      <c r="D6" s="59"/>
      <c r="E6" s="59"/>
      <c r="F6" s="59"/>
      <c r="G6" s="59"/>
      <c r="H6" s="59"/>
      <c r="I6" s="59"/>
      <c r="J6" s="59"/>
      <c r="K6" s="59"/>
      <c r="L6" s="59"/>
      <c r="M6" s="59"/>
      <c r="N6" s="60"/>
    </row>
    <row r="7" spans="2:14" ht="32.25" customHeight="1" x14ac:dyDescent="0.25">
      <c r="B7" s="57"/>
      <c r="C7" s="61" t="s">
        <v>29</v>
      </c>
      <c r="D7" s="61"/>
      <c r="E7" s="61"/>
      <c r="F7" s="61"/>
      <c r="G7" s="61"/>
      <c r="H7" s="61"/>
      <c r="I7" s="61"/>
      <c r="J7" s="61"/>
      <c r="K7" s="61"/>
      <c r="L7" s="61"/>
      <c r="M7" s="61"/>
      <c r="N7" s="62"/>
    </row>
    <row r="8" spans="2:14" ht="32.25" customHeight="1" x14ac:dyDescent="0.25">
      <c r="B8" s="57"/>
      <c r="C8" s="61" t="s">
        <v>30</v>
      </c>
      <c r="D8" s="61"/>
      <c r="E8" s="61"/>
      <c r="F8" s="61"/>
      <c r="G8" s="61"/>
      <c r="H8" s="61"/>
      <c r="I8" s="61"/>
      <c r="J8" s="61"/>
      <c r="K8" s="61"/>
      <c r="L8" s="61"/>
      <c r="M8" s="61"/>
      <c r="N8" s="62"/>
    </row>
    <row r="9" spans="2:14" ht="32.25" customHeight="1" thickBot="1" x14ac:dyDescent="0.3">
      <c r="B9" s="58"/>
      <c r="C9" s="63" t="s">
        <v>31</v>
      </c>
      <c r="D9" s="63"/>
      <c r="E9" s="63"/>
      <c r="F9" s="63"/>
      <c r="G9" s="63"/>
      <c r="H9" s="63"/>
      <c r="I9" s="63"/>
      <c r="J9" s="63"/>
      <c r="K9" s="63"/>
      <c r="L9" s="63"/>
      <c r="M9" s="63"/>
      <c r="N9" s="64"/>
    </row>
    <row r="10" spans="2:14" ht="32.25" customHeight="1" x14ac:dyDescent="0.25">
      <c r="B10" s="56" t="s">
        <v>1</v>
      </c>
      <c r="C10" s="59" t="s">
        <v>32</v>
      </c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60"/>
    </row>
    <row r="11" spans="2:14" ht="32.25" customHeight="1" x14ac:dyDescent="0.25">
      <c r="B11" s="57"/>
      <c r="C11" s="61" t="s">
        <v>33</v>
      </c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2"/>
    </row>
    <row r="12" spans="2:14" ht="32.25" customHeight="1" thickBot="1" x14ac:dyDescent="0.3">
      <c r="B12" s="58"/>
      <c r="C12" s="63" t="s">
        <v>34</v>
      </c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4"/>
    </row>
    <row r="13" spans="2:14" ht="32.25" customHeight="1" x14ac:dyDescent="0.25">
      <c r="B13" s="56" t="s">
        <v>0</v>
      </c>
      <c r="C13" s="61" t="s">
        <v>35</v>
      </c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2"/>
    </row>
    <row r="14" spans="2:14" ht="32.25" customHeight="1" thickBot="1" x14ac:dyDescent="0.3">
      <c r="B14" s="58"/>
      <c r="C14" s="63" t="s">
        <v>36</v>
      </c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4"/>
    </row>
  </sheetData>
  <mergeCells count="17">
    <mergeCell ref="B6:B9"/>
    <mergeCell ref="C6:N6"/>
    <mergeCell ref="C7:N7"/>
    <mergeCell ref="C8:N8"/>
    <mergeCell ref="C9:N9"/>
    <mergeCell ref="C2:N2"/>
    <mergeCell ref="B3:B5"/>
    <mergeCell ref="C3:N3"/>
    <mergeCell ref="C4:N4"/>
    <mergeCell ref="C5:N5"/>
    <mergeCell ref="B10:B12"/>
    <mergeCell ref="C10:N10"/>
    <mergeCell ref="C11:N11"/>
    <mergeCell ref="C12:N12"/>
    <mergeCell ref="B13:B14"/>
    <mergeCell ref="C13:N13"/>
    <mergeCell ref="C14:N1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0"/>
  <sheetViews>
    <sheetView showGridLines="0" tabSelected="1" zoomScale="85" zoomScaleNormal="85" workbookViewId="0">
      <selection activeCell="F10" sqref="F10"/>
    </sheetView>
  </sheetViews>
  <sheetFormatPr defaultColWidth="9.140625" defaultRowHeight="15" x14ac:dyDescent="0.25"/>
  <cols>
    <col min="1" max="1" width="9.140625" style="23"/>
    <col min="2" max="2" width="18.7109375" style="23" customWidth="1"/>
    <col min="3" max="3" width="13.28515625" style="23" customWidth="1"/>
    <col min="4" max="4" width="15.5703125" style="23" customWidth="1"/>
    <col min="5" max="5" width="20" style="23" customWidth="1"/>
    <col min="6" max="6" width="21.85546875" style="23" customWidth="1"/>
    <col min="7" max="7" width="15.85546875" style="23" customWidth="1"/>
    <col min="8" max="8" width="12.5703125" style="23" customWidth="1"/>
    <col min="9" max="9" width="103.5703125" style="23" customWidth="1"/>
    <col min="10" max="16384" width="9.140625" style="23"/>
  </cols>
  <sheetData>
    <row r="1" spans="2:10" ht="15.75" thickBot="1" x14ac:dyDescent="0.3"/>
    <row r="2" spans="2:10" ht="21" customHeight="1" thickBot="1" x14ac:dyDescent="0.3">
      <c r="B2" s="81" t="s">
        <v>22</v>
      </c>
      <c r="C2" s="82"/>
      <c r="D2" s="82"/>
      <c r="E2" s="82"/>
      <c r="F2" s="82"/>
      <c r="G2" s="83"/>
    </row>
    <row r="3" spans="2:10" ht="29.25" customHeight="1" x14ac:dyDescent="0.25">
      <c r="B3" s="84" t="s">
        <v>21</v>
      </c>
      <c r="C3" s="85"/>
      <c r="D3" s="93" t="s">
        <v>20</v>
      </c>
      <c r="E3" s="93"/>
      <c r="F3" s="93"/>
      <c r="G3" s="94"/>
    </row>
    <row r="4" spans="2:10" ht="37.5" customHeight="1" x14ac:dyDescent="0.25">
      <c r="B4" s="86" t="s">
        <v>19</v>
      </c>
      <c r="C4" s="87"/>
      <c r="D4" s="95" t="s">
        <v>72</v>
      </c>
      <c r="E4" s="96"/>
      <c r="F4" s="96"/>
      <c r="G4" s="97"/>
    </row>
    <row r="5" spans="2:10" ht="36.75" customHeight="1" thickBot="1" x14ac:dyDescent="0.3">
      <c r="B5" s="73" t="s">
        <v>18</v>
      </c>
      <c r="C5" s="74"/>
      <c r="D5" s="98">
        <f>((G10*C10)+(G16*C16)+(G22*C22))*1/100</f>
        <v>0</v>
      </c>
      <c r="E5" s="99"/>
      <c r="F5" s="99"/>
      <c r="G5" s="100"/>
      <c r="I5" s="24"/>
    </row>
    <row r="6" spans="2:10" ht="36.75" customHeight="1" thickBot="1" x14ac:dyDescent="0.3">
      <c r="B6" s="73" t="s">
        <v>17</v>
      </c>
      <c r="C6" s="74"/>
      <c r="D6" s="70"/>
      <c r="E6" s="71"/>
      <c r="F6" s="71"/>
      <c r="G6" s="72"/>
      <c r="I6" s="25" t="s">
        <v>58</v>
      </c>
    </row>
    <row r="7" spans="2:10" ht="36.75" customHeight="1" thickBot="1" x14ac:dyDescent="0.3">
      <c r="B7" s="73" t="s">
        <v>16</v>
      </c>
      <c r="C7" s="74"/>
      <c r="D7" s="70"/>
      <c r="E7" s="71"/>
      <c r="F7" s="71"/>
      <c r="G7" s="72"/>
      <c r="I7" s="26" t="s">
        <v>59</v>
      </c>
    </row>
    <row r="8" spans="2:10" ht="29.25" customHeight="1" thickBot="1" x14ac:dyDescent="0.3">
      <c r="B8" s="88" t="s">
        <v>15</v>
      </c>
      <c r="C8" s="89"/>
      <c r="D8" s="90" t="s">
        <v>14</v>
      </c>
      <c r="E8" s="91"/>
      <c r="F8" s="91"/>
      <c r="G8" s="92"/>
    </row>
    <row r="9" spans="2:10" s="27" customFormat="1" ht="53.25" customHeight="1" thickBot="1" x14ac:dyDescent="0.3">
      <c r="B9" s="10" t="s">
        <v>13</v>
      </c>
      <c r="C9" s="9" t="s">
        <v>12</v>
      </c>
      <c r="D9" s="9" t="s">
        <v>11</v>
      </c>
      <c r="E9" s="9" t="s">
        <v>10</v>
      </c>
      <c r="F9" s="9" t="s">
        <v>9</v>
      </c>
      <c r="G9" s="8" t="s">
        <v>8</v>
      </c>
    </row>
    <row r="10" spans="2:10" ht="76.5" customHeight="1" thickBot="1" x14ac:dyDescent="0.3">
      <c r="B10" s="7" t="s">
        <v>7</v>
      </c>
      <c r="C10" s="6">
        <v>45</v>
      </c>
      <c r="D10" s="6">
        <v>95</v>
      </c>
      <c r="E10" s="6">
        <v>84</v>
      </c>
      <c r="F10" s="48"/>
      <c r="G10" s="39" t="str">
        <f>IF(F10/E10&gt;=1,"%100",IF(F10/E10&lt;=0,"%0",F10/E10))</f>
        <v>%0</v>
      </c>
      <c r="I10" s="45"/>
    </row>
    <row r="11" spans="2:10" ht="20.25" customHeight="1" thickBot="1" x14ac:dyDescent="0.3">
      <c r="B11" s="75" t="s">
        <v>4</v>
      </c>
      <c r="C11" s="76"/>
      <c r="D11" s="76"/>
      <c r="E11" s="76"/>
      <c r="F11" s="76"/>
      <c r="G11" s="77"/>
    </row>
    <row r="12" spans="2:10" ht="49.5" customHeight="1" thickBot="1" x14ac:dyDescent="0.3">
      <c r="B12" s="2" t="s">
        <v>3</v>
      </c>
      <c r="C12" s="78"/>
      <c r="D12" s="79"/>
      <c r="E12" s="79"/>
      <c r="F12" s="79"/>
      <c r="G12" s="80"/>
      <c r="I12" s="28" t="s">
        <v>54</v>
      </c>
    </row>
    <row r="13" spans="2:10" ht="93" customHeight="1" thickBot="1" x14ac:dyDescent="0.3">
      <c r="B13" s="2" t="s">
        <v>2</v>
      </c>
      <c r="C13" s="70"/>
      <c r="D13" s="71"/>
      <c r="E13" s="71"/>
      <c r="F13" s="71"/>
      <c r="G13" s="72"/>
      <c r="I13" s="29" t="s">
        <v>55</v>
      </c>
    </row>
    <row r="14" spans="2:10" ht="65.25" customHeight="1" thickBot="1" x14ac:dyDescent="0.3">
      <c r="B14" s="2" t="s">
        <v>1</v>
      </c>
      <c r="C14" s="70"/>
      <c r="D14" s="71"/>
      <c r="E14" s="71"/>
      <c r="F14" s="71"/>
      <c r="G14" s="72"/>
      <c r="H14" s="30"/>
      <c r="I14" s="31" t="s">
        <v>56</v>
      </c>
      <c r="J14" s="24"/>
    </row>
    <row r="15" spans="2:10" ht="42.75" customHeight="1" thickBot="1" x14ac:dyDescent="0.3">
      <c r="B15" s="2" t="s">
        <v>0</v>
      </c>
      <c r="C15" s="70"/>
      <c r="D15" s="71"/>
      <c r="E15" s="71"/>
      <c r="F15" s="71"/>
      <c r="G15" s="72"/>
      <c r="I15" s="32" t="s">
        <v>57</v>
      </c>
    </row>
    <row r="16" spans="2:10" ht="140.44999999999999" customHeight="1" thickBot="1" x14ac:dyDescent="0.35">
      <c r="B16" s="5" t="s">
        <v>6</v>
      </c>
      <c r="C16" s="4">
        <v>45</v>
      </c>
      <c r="D16" s="33">
        <v>56500</v>
      </c>
      <c r="E16" s="33">
        <v>74500</v>
      </c>
      <c r="F16" s="49"/>
      <c r="G16" s="3" t="str">
        <f>IF((F16-D16)/(E16-D16)&gt;=1,"%100",IF((F16-D16)/(E16-D16)&lt;=0,"%0",(F16-D16)/(E16-D16)))</f>
        <v>%0</v>
      </c>
      <c r="H16" s="47"/>
      <c r="I16" s="46"/>
    </row>
    <row r="17" spans="2:9" ht="24" customHeight="1" thickBot="1" x14ac:dyDescent="0.3">
      <c r="B17" s="75" t="s">
        <v>4</v>
      </c>
      <c r="C17" s="76"/>
      <c r="D17" s="76"/>
      <c r="E17" s="76"/>
      <c r="F17" s="76"/>
      <c r="G17" s="77"/>
    </row>
    <row r="18" spans="2:9" ht="51.75" customHeight="1" thickBot="1" x14ac:dyDescent="0.3">
      <c r="B18" s="2" t="s">
        <v>3</v>
      </c>
      <c r="C18" s="78"/>
      <c r="D18" s="79"/>
      <c r="E18" s="79"/>
      <c r="F18" s="79"/>
      <c r="G18" s="80"/>
      <c r="I18" s="28" t="s">
        <v>54</v>
      </c>
    </row>
    <row r="19" spans="2:9" ht="96.75" customHeight="1" thickBot="1" x14ac:dyDescent="0.3">
      <c r="B19" s="2" t="s">
        <v>2</v>
      </c>
      <c r="C19" s="70"/>
      <c r="D19" s="71"/>
      <c r="E19" s="71"/>
      <c r="F19" s="71"/>
      <c r="G19" s="72"/>
      <c r="I19" s="29" t="s">
        <v>55</v>
      </c>
    </row>
    <row r="20" spans="2:9" ht="68.25" customHeight="1" thickBot="1" x14ac:dyDescent="0.3">
      <c r="B20" s="2" t="s">
        <v>1</v>
      </c>
      <c r="C20" s="70"/>
      <c r="D20" s="71"/>
      <c r="E20" s="71"/>
      <c r="F20" s="71"/>
      <c r="G20" s="72"/>
      <c r="I20" s="31" t="s">
        <v>56</v>
      </c>
    </row>
    <row r="21" spans="2:9" ht="37.5" customHeight="1" thickBot="1" x14ac:dyDescent="0.3">
      <c r="B21" s="2" t="s">
        <v>0</v>
      </c>
      <c r="C21" s="70"/>
      <c r="D21" s="71"/>
      <c r="E21" s="71"/>
      <c r="F21" s="71"/>
      <c r="G21" s="72"/>
      <c r="I21" s="32" t="s">
        <v>57</v>
      </c>
    </row>
    <row r="22" spans="2:9" ht="120.6" customHeight="1" thickBot="1" x14ac:dyDescent="0.3">
      <c r="B22" s="5" t="s">
        <v>5</v>
      </c>
      <c r="C22" s="4">
        <v>10</v>
      </c>
      <c r="D22" s="4">
        <v>3</v>
      </c>
      <c r="E22" s="4">
        <v>4</v>
      </c>
      <c r="F22" s="50"/>
      <c r="G22" s="3" t="str">
        <f>IF((F22-D22)/(E22-D22)&gt;=1,"%100",IF((F22-D22)/(E22-D22)&lt;=0,"%0",(F22-D22)/(E22-D22)))</f>
        <v>%0</v>
      </c>
      <c r="H22" s="47" t="s">
        <v>70</v>
      </c>
      <c r="I22" s="46" t="s">
        <v>71</v>
      </c>
    </row>
    <row r="23" spans="2:9" ht="19.5" customHeight="1" thickBot="1" x14ac:dyDescent="0.3">
      <c r="B23" s="75" t="s">
        <v>4</v>
      </c>
      <c r="C23" s="76"/>
      <c r="D23" s="76"/>
      <c r="E23" s="76"/>
      <c r="F23" s="76"/>
      <c r="G23" s="77"/>
    </row>
    <row r="24" spans="2:9" ht="53.25" customHeight="1" thickBot="1" x14ac:dyDescent="0.3">
      <c r="B24" s="2" t="s">
        <v>3</v>
      </c>
      <c r="C24" s="78"/>
      <c r="D24" s="79"/>
      <c r="E24" s="79"/>
      <c r="F24" s="79"/>
      <c r="G24" s="80"/>
      <c r="I24" s="28" t="s">
        <v>54</v>
      </c>
    </row>
    <row r="25" spans="2:9" ht="94.5" customHeight="1" thickBot="1" x14ac:dyDescent="0.3">
      <c r="B25" s="2" t="s">
        <v>2</v>
      </c>
      <c r="C25" s="70"/>
      <c r="D25" s="71"/>
      <c r="E25" s="71"/>
      <c r="F25" s="71"/>
      <c r="G25" s="72"/>
      <c r="I25" s="29" t="s">
        <v>55</v>
      </c>
    </row>
    <row r="26" spans="2:9" ht="63.75" customHeight="1" thickBot="1" x14ac:dyDescent="0.3">
      <c r="B26" s="2" t="s">
        <v>1</v>
      </c>
      <c r="C26" s="70"/>
      <c r="D26" s="71"/>
      <c r="E26" s="71"/>
      <c r="F26" s="71"/>
      <c r="G26" s="72"/>
      <c r="I26" s="31" t="s">
        <v>56</v>
      </c>
    </row>
    <row r="27" spans="2:9" ht="39" customHeight="1" thickBot="1" x14ac:dyDescent="0.3">
      <c r="B27" s="1" t="s">
        <v>0</v>
      </c>
      <c r="C27" s="67"/>
      <c r="D27" s="68"/>
      <c r="E27" s="68"/>
      <c r="F27" s="68"/>
      <c r="G27" s="69"/>
      <c r="I27" s="32" t="s">
        <v>57</v>
      </c>
    </row>
    <row r="28" spans="2:9" ht="17.25" customHeight="1" x14ac:dyDescent="0.25"/>
    <row r="29" spans="2:9" ht="22.5" customHeight="1" x14ac:dyDescent="0.25"/>
    <row r="30" spans="2:9" ht="17.25" customHeight="1" x14ac:dyDescent="0.25"/>
  </sheetData>
  <sheetProtection algorithmName="SHA-512" hashValue="ZSpfskr7b5FDceP+gAlMWEwXrPWAFsZh9NURhCy9qQwseGIu+rPBMZ30qf2GXNC1sRhKwGrq0QmVjstF/2uryw==" saltValue="1p2DWq4T1Ci+cS8+dybwXQ==" spinCount="100000" sheet="1" objects="1" scenarios="1" formatCells="0" formatColumns="0" formatRows="0"/>
  <mergeCells count="28">
    <mergeCell ref="B2:G2"/>
    <mergeCell ref="B3:C3"/>
    <mergeCell ref="B4:C4"/>
    <mergeCell ref="B5:C5"/>
    <mergeCell ref="B8:C8"/>
    <mergeCell ref="D8:G8"/>
    <mergeCell ref="D3:G3"/>
    <mergeCell ref="D4:G4"/>
    <mergeCell ref="D5:G5"/>
    <mergeCell ref="B6:C6"/>
    <mergeCell ref="D6:G6"/>
    <mergeCell ref="D7:G7"/>
    <mergeCell ref="C27:G27"/>
    <mergeCell ref="C20:G20"/>
    <mergeCell ref="B7:C7"/>
    <mergeCell ref="C14:G14"/>
    <mergeCell ref="C15:G15"/>
    <mergeCell ref="B17:G17"/>
    <mergeCell ref="C18:G18"/>
    <mergeCell ref="C19:G19"/>
    <mergeCell ref="C21:G21"/>
    <mergeCell ref="B23:G23"/>
    <mergeCell ref="C24:G24"/>
    <mergeCell ref="B11:G11"/>
    <mergeCell ref="C12:G12"/>
    <mergeCell ref="C13:G13"/>
    <mergeCell ref="C25:G25"/>
    <mergeCell ref="C26:G26"/>
  </mergeCells>
  <pageMargins left="0.7" right="0.7" top="0.75" bottom="0.75" header="0.3" footer="0.3"/>
  <pageSetup paperSize="9" scale="76" orientation="portrait" verticalDpi="0" r:id="rId1"/>
  <rowBreaks count="1" manualBreakCount="1">
    <brk id="16" max="6" man="1"/>
  </rowBreaks>
  <colBreaks count="1" manualBreakCount="1">
    <brk id="7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1"/>
  <sheetViews>
    <sheetView showGridLines="0" topLeftCell="A7" zoomScale="85" zoomScaleNormal="85" workbookViewId="0">
      <selection activeCell="G10" sqref="G10"/>
    </sheetView>
  </sheetViews>
  <sheetFormatPr defaultColWidth="9.140625" defaultRowHeight="15" x14ac:dyDescent="0.25"/>
  <cols>
    <col min="1" max="1" width="9.140625" style="23"/>
    <col min="2" max="2" width="22.85546875" style="23" customWidth="1"/>
    <col min="3" max="3" width="14" style="23" customWidth="1"/>
    <col min="4" max="4" width="15.5703125" style="23" customWidth="1"/>
    <col min="5" max="5" width="20" style="23" customWidth="1"/>
    <col min="6" max="6" width="21.85546875" style="23" customWidth="1"/>
    <col min="7" max="7" width="16.42578125" style="23" customWidth="1"/>
    <col min="8" max="8" width="13.140625" style="23" customWidth="1"/>
    <col min="9" max="9" width="103.5703125" style="23" customWidth="1"/>
    <col min="10" max="16384" width="9.140625" style="23"/>
  </cols>
  <sheetData>
    <row r="1" spans="2:9" ht="15.75" thickBot="1" x14ac:dyDescent="0.3"/>
    <row r="2" spans="2:9" ht="15.75" thickBot="1" x14ac:dyDescent="0.3">
      <c r="B2" s="81" t="s">
        <v>22</v>
      </c>
      <c r="C2" s="82"/>
      <c r="D2" s="82"/>
      <c r="E2" s="82"/>
      <c r="F2" s="82"/>
      <c r="G2" s="83"/>
    </row>
    <row r="3" spans="2:9" ht="15" customHeight="1" x14ac:dyDescent="0.25">
      <c r="B3" s="84" t="s">
        <v>21</v>
      </c>
      <c r="C3" s="85"/>
      <c r="D3" s="93" t="s">
        <v>20</v>
      </c>
      <c r="E3" s="93"/>
      <c r="F3" s="93"/>
      <c r="G3" s="94"/>
    </row>
    <row r="4" spans="2:9" ht="36.75" customHeight="1" x14ac:dyDescent="0.25">
      <c r="B4" s="113" t="s">
        <v>37</v>
      </c>
      <c r="C4" s="114"/>
      <c r="D4" s="115" t="s">
        <v>73</v>
      </c>
      <c r="E4" s="115"/>
      <c r="F4" s="115"/>
      <c r="G4" s="116"/>
    </row>
    <row r="5" spans="2:9" ht="15.75" thickBot="1" x14ac:dyDescent="0.3">
      <c r="B5" s="108" t="s">
        <v>38</v>
      </c>
      <c r="C5" s="109"/>
      <c r="D5" s="110">
        <f>((G10*C10)+(G16*C16))*1/100</f>
        <v>0</v>
      </c>
      <c r="E5" s="111"/>
      <c r="F5" s="111"/>
      <c r="G5" s="112"/>
    </row>
    <row r="6" spans="2:9" ht="30" customHeight="1" thickBot="1" x14ac:dyDescent="0.3">
      <c r="B6" s="73" t="s">
        <v>17</v>
      </c>
      <c r="C6" s="74"/>
      <c r="D6" s="70"/>
      <c r="E6" s="71"/>
      <c r="F6" s="71"/>
      <c r="G6" s="72"/>
      <c r="I6" s="25" t="s">
        <v>58</v>
      </c>
    </row>
    <row r="7" spans="2:9" ht="48.75" customHeight="1" thickBot="1" x14ac:dyDescent="0.3">
      <c r="B7" s="73" t="s">
        <v>16</v>
      </c>
      <c r="C7" s="74"/>
      <c r="D7" s="70"/>
      <c r="E7" s="71"/>
      <c r="F7" s="71"/>
      <c r="G7" s="72"/>
      <c r="I7" s="26" t="s">
        <v>59</v>
      </c>
    </row>
    <row r="8" spans="2:9" ht="15.75" thickBot="1" x14ac:dyDescent="0.3">
      <c r="B8" s="104" t="s">
        <v>15</v>
      </c>
      <c r="C8" s="105"/>
      <c r="D8" s="106" t="s">
        <v>14</v>
      </c>
      <c r="E8" s="106"/>
      <c r="F8" s="106"/>
      <c r="G8" s="107"/>
    </row>
    <row r="9" spans="2:9" ht="45.75" thickBot="1" x14ac:dyDescent="0.3">
      <c r="B9" s="10" t="s">
        <v>13</v>
      </c>
      <c r="C9" s="9" t="s">
        <v>12</v>
      </c>
      <c r="D9" s="9" t="s">
        <v>11</v>
      </c>
      <c r="E9" s="9" t="s">
        <v>10</v>
      </c>
      <c r="F9" s="9" t="s">
        <v>9</v>
      </c>
      <c r="G9" s="8" t="s">
        <v>8</v>
      </c>
    </row>
    <row r="10" spans="2:9" ht="146.44999999999999" customHeight="1" thickBot="1" x14ac:dyDescent="0.3">
      <c r="B10" s="12" t="s">
        <v>60</v>
      </c>
      <c r="C10" s="6">
        <v>50</v>
      </c>
      <c r="D10" s="34">
        <v>19000</v>
      </c>
      <c r="E10" s="34">
        <v>120000</v>
      </c>
      <c r="F10" s="52"/>
      <c r="G10" s="3" t="str">
        <f>IF((F10-D10)/(E10-D10)&gt;=1,"%100",IF((F10-D10)/(E10-D10)&lt;=0,"%0",(F10-D10)/(E10-D10)))</f>
        <v>%0</v>
      </c>
      <c r="H10" s="47"/>
      <c r="I10" s="46"/>
    </row>
    <row r="11" spans="2:9" ht="21.75" customHeight="1" thickBot="1" x14ac:dyDescent="0.3">
      <c r="B11" s="75" t="s">
        <v>4</v>
      </c>
      <c r="C11" s="76"/>
      <c r="D11" s="76"/>
      <c r="E11" s="76"/>
      <c r="F11" s="76"/>
      <c r="G11" s="77"/>
    </row>
    <row r="12" spans="2:9" ht="48" customHeight="1" thickBot="1" x14ac:dyDescent="0.3">
      <c r="B12" s="2" t="s">
        <v>3</v>
      </c>
      <c r="C12" s="78"/>
      <c r="D12" s="79"/>
      <c r="E12" s="79"/>
      <c r="F12" s="79"/>
      <c r="G12" s="80"/>
      <c r="I12" s="28" t="s">
        <v>54</v>
      </c>
    </row>
    <row r="13" spans="2:9" ht="91.5" customHeight="1" thickBot="1" x14ac:dyDescent="0.3">
      <c r="B13" s="2" t="s">
        <v>2</v>
      </c>
      <c r="C13" s="70"/>
      <c r="D13" s="71"/>
      <c r="E13" s="71"/>
      <c r="F13" s="71"/>
      <c r="G13" s="72"/>
      <c r="I13" s="29" t="s">
        <v>55</v>
      </c>
    </row>
    <row r="14" spans="2:9" ht="60.75" thickBot="1" x14ac:dyDescent="0.3">
      <c r="B14" s="2" t="s">
        <v>1</v>
      </c>
      <c r="C14" s="70"/>
      <c r="D14" s="71"/>
      <c r="E14" s="71"/>
      <c r="F14" s="71"/>
      <c r="G14" s="72"/>
      <c r="I14" s="31" t="s">
        <v>56</v>
      </c>
    </row>
    <row r="15" spans="2:9" ht="43.5" customHeight="1" thickBot="1" x14ac:dyDescent="0.3">
      <c r="B15" s="2" t="s">
        <v>0</v>
      </c>
      <c r="C15" s="101"/>
      <c r="D15" s="102"/>
      <c r="E15" s="102"/>
      <c r="F15" s="102"/>
      <c r="G15" s="103"/>
      <c r="I15" s="32" t="s">
        <v>57</v>
      </c>
    </row>
    <row r="16" spans="2:9" ht="150" customHeight="1" thickBot="1" x14ac:dyDescent="0.3">
      <c r="B16" s="43" t="s">
        <v>39</v>
      </c>
      <c r="C16" s="44">
        <v>50</v>
      </c>
      <c r="D16" s="44">
        <v>60</v>
      </c>
      <c r="E16" s="44">
        <v>80</v>
      </c>
      <c r="F16" s="51"/>
      <c r="G16" s="3" t="str">
        <f>IF((F16-D16)/(E16-D16)&gt;=1,"%100",IF((F16-D16)/(E16-D16)&lt;=0,"%0",(F16-D16)/(E16-D16)))</f>
        <v>%0</v>
      </c>
      <c r="I16" s="45" t="s">
        <v>69</v>
      </c>
    </row>
    <row r="17" spans="2:9" ht="19.5" customHeight="1" thickBot="1" x14ac:dyDescent="0.3">
      <c r="B17" s="75" t="s">
        <v>4</v>
      </c>
      <c r="C17" s="76"/>
      <c r="D17" s="76"/>
      <c r="E17" s="76"/>
      <c r="F17" s="76"/>
      <c r="G17" s="77"/>
    </row>
    <row r="18" spans="2:9" ht="45.75" thickBot="1" x14ac:dyDescent="0.3">
      <c r="B18" s="2" t="s">
        <v>3</v>
      </c>
      <c r="C18" s="78"/>
      <c r="D18" s="79"/>
      <c r="E18" s="79"/>
      <c r="F18" s="79"/>
      <c r="G18" s="80"/>
      <c r="I18" s="28" t="s">
        <v>54</v>
      </c>
    </row>
    <row r="19" spans="2:9" ht="94.5" customHeight="1" thickBot="1" x14ac:dyDescent="0.3">
      <c r="B19" s="2" t="s">
        <v>2</v>
      </c>
      <c r="C19" s="70"/>
      <c r="D19" s="71"/>
      <c r="E19" s="71"/>
      <c r="F19" s="71"/>
      <c r="G19" s="72"/>
      <c r="I19" s="29" t="s">
        <v>55</v>
      </c>
    </row>
    <row r="20" spans="2:9" ht="60.75" thickBot="1" x14ac:dyDescent="0.3">
      <c r="B20" s="2" t="s">
        <v>1</v>
      </c>
      <c r="C20" s="70"/>
      <c r="D20" s="71"/>
      <c r="E20" s="71"/>
      <c r="F20" s="71"/>
      <c r="G20" s="72"/>
      <c r="I20" s="31" t="s">
        <v>56</v>
      </c>
    </row>
    <row r="21" spans="2:9" ht="45.75" thickBot="1" x14ac:dyDescent="0.3">
      <c r="B21" s="1" t="s">
        <v>0</v>
      </c>
      <c r="C21" s="67"/>
      <c r="D21" s="68"/>
      <c r="E21" s="68"/>
      <c r="F21" s="68"/>
      <c r="G21" s="69"/>
      <c r="I21" s="32" t="s">
        <v>57</v>
      </c>
    </row>
  </sheetData>
  <sheetProtection algorithmName="SHA-512" hashValue="8XMrU9MgWSPEvuMDoj4846h8WH6uCkfy9vzWq6yniGhukneD0/0GamqIycJMa80DPcc07xlzfLmrNr+N4jSriA==" saltValue="HEzeD25MumdkBd5RjWj+Yg==" spinCount="100000" sheet="1" objects="1" scenarios="1" formatCells="0" formatColumns="0" formatRows="0"/>
  <mergeCells count="23">
    <mergeCell ref="B5:C5"/>
    <mergeCell ref="D5:G5"/>
    <mergeCell ref="B2:G2"/>
    <mergeCell ref="B3:C3"/>
    <mergeCell ref="D3:G3"/>
    <mergeCell ref="B4:C4"/>
    <mergeCell ref="D4:G4"/>
    <mergeCell ref="B6:C6"/>
    <mergeCell ref="D6:G6"/>
    <mergeCell ref="B7:C7"/>
    <mergeCell ref="D7:G7"/>
    <mergeCell ref="B8:C8"/>
    <mergeCell ref="D8:G8"/>
    <mergeCell ref="C18:G18"/>
    <mergeCell ref="C19:G19"/>
    <mergeCell ref="C20:G20"/>
    <mergeCell ref="C21:G21"/>
    <mergeCell ref="B11:G11"/>
    <mergeCell ref="C12:G12"/>
    <mergeCell ref="C13:G13"/>
    <mergeCell ref="C14:G14"/>
    <mergeCell ref="C15:G15"/>
    <mergeCell ref="B17:G17"/>
  </mergeCells>
  <pageMargins left="0.7" right="0.7" top="0.75" bottom="0.75" header="0.3" footer="0.3"/>
  <pageSetup paperSize="9" scale="72" orientation="portrait" verticalDpi="0" r:id="rId1"/>
  <colBreaks count="1" manualBreakCount="1">
    <brk id="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1"/>
  <sheetViews>
    <sheetView showGridLines="0" topLeftCell="A4" zoomScale="90" zoomScaleNormal="90" workbookViewId="0">
      <selection activeCell="F10" sqref="F10"/>
    </sheetView>
  </sheetViews>
  <sheetFormatPr defaultColWidth="9.140625" defaultRowHeight="15" x14ac:dyDescent="0.25"/>
  <cols>
    <col min="1" max="1" width="9.140625" style="23"/>
    <col min="2" max="2" width="15.28515625" style="23" customWidth="1"/>
    <col min="3" max="3" width="15" style="23" customWidth="1"/>
    <col min="4" max="4" width="15.5703125" style="23" customWidth="1"/>
    <col min="5" max="5" width="20" style="23" customWidth="1"/>
    <col min="6" max="6" width="21.85546875" style="23" customWidth="1"/>
    <col min="7" max="7" width="16" style="23" customWidth="1"/>
    <col min="8" max="8" width="13.140625" style="23" customWidth="1"/>
    <col min="9" max="9" width="103.5703125" style="23" customWidth="1"/>
    <col min="10" max="16384" width="9.140625" style="23"/>
  </cols>
  <sheetData>
    <row r="1" spans="2:9" ht="15.75" thickBot="1" x14ac:dyDescent="0.3"/>
    <row r="2" spans="2:9" ht="15.75" thickBot="1" x14ac:dyDescent="0.3">
      <c r="B2" s="81" t="s">
        <v>22</v>
      </c>
      <c r="C2" s="82"/>
      <c r="D2" s="82"/>
      <c r="E2" s="82"/>
      <c r="F2" s="82"/>
      <c r="G2" s="83"/>
    </row>
    <row r="3" spans="2:9" ht="33.75" customHeight="1" x14ac:dyDescent="0.25">
      <c r="B3" s="84" t="s">
        <v>21</v>
      </c>
      <c r="C3" s="85"/>
      <c r="D3" s="93" t="s">
        <v>20</v>
      </c>
      <c r="E3" s="93"/>
      <c r="F3" s="93"/>
      <c r="G3" s="94"/>
    </row>
    <row r="4" spans="2:9" ht="33.75" customHeight="1" x14ac:dyDescent="0.25">
      <c r="B4" s="113" t="s">
        <v>40</v>
      </c>
      <c r="C4" s="114"/>
      <c r="D4" s="115" t="s">
        <v>74</v>
      </c>
      <c r="E4" s="115"/>
      <c r="F4" s="115"/>
      <c r="G4" s="116"/>
    </row>
    <row r="5" spans="2:9" ht="26.25" customHeight="1" thickBot="1" x14ac:dyDescent="0.3">
      <c r="B5" s="108" t="s">
        <v>41</v>
      </c>
      <c r="C5" s="109"/>
      <c r="D5" s="98">
        <f>((G10*C10)+(G16*C16))*1/100</f>
        <v>0</v>
      </c>
      <c r="E5" s="99"/>
      <c r="F5" s="99"/>
      <c r="G5" s="100"/>
    </row>
    <row r="6" spans="2:9" ht="31.5" customHeight="1" thickBot="1" x14ac:dyDescent="0.3">
      <c r="B6" s="73" t="s">
        <v>17</v>
      </c>
      <c r="C6" s="74"/>
      <c r="D6" s="70"/>
      <c r="E6" s="71"/>
      <c r="F6" s="71"/>
      <c r="G6" s="72"/>
      <c r="I6" s="25" t="s">
        <v>58</v>
      </c>
    </row>
    <row r="7" spans="2:9" ht="36" customHeight="1" thickBot="1" x14ac:dyDescent="0.3">
      <c r="B7" s="73" t="s">
        <v>16</v>
      </c>
      <c r="C7" s="74"/>
      <c r="D7" s="70"/>
      <c r="E7" s="71"/>
      <c r="F7" s="71"/>
      <c r="G7" s="72"/>
      <c r="I7" s="26" t="s">
        <v>59</v>
      </c>
    </row>
    <row r="8" spans="2:9" ht="26.25" customHeight="1" thickBot="1" x14ac:dyDescent="0.3">
      <c r="B8" s="104" t="s">
        <v>15</v>
      </c>
      <c r="C8" s="105"/>
      <c r="D8" s="106" t="s">
        <v>14</v>
      </c>
      <c r="E8" s="106"/>
      <c r="F8" s="106"/>
      <c r="G8" s="107"/>
    </row>
    <row r="9" spans="2:9" ht="44.25" customHeight="1" thickBot="1" x14ac:dyDescent="0.3">
      <c r="B9" s="10" t="s">
        <v>13</v>
      </c>
      <c r="C9" s="9" t="s">
        <v>12</v>
      </c>
      <c r="D9" s="9" t="s">
        <v>11</v>
      </c>
      <c r="E9" s="9" t="s">
        <v>10</v>
      </c>
      <c r="F9" s="9" t="s">
        <v>9</v>
      </c>
      <c r="G9" s="8" t="s">
        <v>42</v>
      </c>
    </row>
    <row r="10" spans="2:9" ht="60.75" customHeight="1" thickBot="1" x14ac:dyDescent="0.3">
      <c r="B10" s="7" t="s">
        <v>43</v>
      </c>
      <c r="C10" s="6">
        <v>50</v>
      </c>
      <c r="D10" s="6">
        <v>3</v>
      </c>
      <c r="E10" s="6">
        <v>4</v>
      </c>
      <c r="F10" s="48"/>
      <c r="G10" s="3" t="str">
        <f>IF((F10-D10)/(E10-D10)&gt;=1,"%100",IF((F10-D10)/(E10-D10)&lt;=0,"%0",(F10-D10)/(E10-D10)))</f>
        <v>%0</v>
      </c>
    </row>
    <row r="11" spans="2:9" ht="15.75" customHeight="1" thickBot="1" x14ac:dyDescent="0.3">
      <c r="B11" s="75" t="s">
        <v>4</v>
      </c>
      <c r="C11" s="76"/>
      <c r="D11" s="76"/>
      <c r="E11" s="76"/>
      <c r="F11" s="76"/>
      <c r="G11" s="77"/>
    </row>
    <row r="12" spans="2:9" ht="49.5" customHeight="1" thickBot="1" x14ac:dyDescent="0.3">
      <c r="B12" s="2" t="s">
        <v>3</v>
      </c>
      <c r="C12" s="78"/>
      <c r="D12" s="79"/>
      <c r="E12" s="79"/>
      <c r="F12" s="79"/>
      <c r="G12" s="80"/>
      <c r="I12" s="28" t="s">
        <v>54</v>
      </c>
    </row>
    <row r="13" spans="2:9" ht="93.75" customHeight="1" thickBot="1" x14ac:dyDescent="0.3">
      <c r="B13" s="2" t="s">
        <v>2</v>
      </c>
      <c r="C13" s="70"/>
      <c r="D13" s="71"/>
      <c r="E13" s="71"/>
      <c r="F13" s="71"/>
      <c r="G13" s="72"/>
      <c r="I13" s="29" t="s">
        <v>55</v>
      </c>
    </row>
    <row r="14" spans="2:9" ht="60.75" thickBot="1" x14ac:dyDescent="0.3">
      <c r="B14" s="2" t="s">
        <v>1</v>
      </c>
      <c r="C14" s="70"/>
      <c r="D14" s="71"/>
      <c r="E14" s="71"/>
      <c r="F14" s="71"/>
      <c r="G14" s="72"/>
      <c r="I14" s="31" t="s">
        <v>56</v>
      </c>
    </row>
    <row r="15" spans="2:9" ht="38.25" customHeight="1" thickBot="1" x14ac:dyDescent="0.3">
      <c r="B15" s="13" t="s">
        <v>0</v>
      </c>
      <c r="C15" s="70"/>
      <c r="D15" s="71"/>
      <c r="E15" s="71"/>
      <c r="F15" s="71"/>
      <c r="G15" s="72"/>
      <c r="I15" s="32" t="s">
        <v>57</v>
      </c>
    </row>
    <row r="16" spans="2:9" ht="65.25" customHeight="1" thickBot="1" x14ac:dyDescent="0.3">
      <c r="B16" s="7" t="s">
        <v>44</v>
      </c>
      <c r="C16" s="4">
        <v>50</v>
      </c>
      <c r="D16" s="33">
        <v>10000</v>
      </c>
      <c r="E16" s="33">
        <v>12000</v>
      </c>
      <c r="F16" s="53"/>
      <c r="G16" s="3" t="str">
        <f>IF((F16-D16)/(E16-D16)&gt;=1,"%100",IF((F16-D16)/(E16-D16)&lt;=0,"%0",(F16-D16)/(E16-D16)))</f>
        <v>%0</v>
      </c>
    </row>
    <row r="17" spans="2:9" ht="33.75" customHeight="1" thickBot="1" x14ac:dyDescent="0.3">
      <c r="B17" s="75" t="s">
        <v>4</v>
      </c>
      <c r="C17" s="76"/>
      <c r="D17" s="76"/>
      <c r="E17" s="76"/>
      <c r="F17" s="76"/>
      <c r="G17" s="77"/>
    </row>
    <row r="18" spans="2:9" ht="45.75" thickBot="1" x14ac:dyDescent="0.3">
      <c r="B18" s="2" t="s">
        <v>3</v>
      </c>
      <c r="C18" s="78"/>
      <c r="D18" s="79"/>
      <c r="E18" s="79"/>
      <c r="F18" s="79"/>
      <c r="G18" s="80"/>
      <c r="I18" s="28" t="s">
        <v>54</v>
      </c>
    </row>
    <row r="19" spans="2:9" ht="93" customHeight="1" thickBot="1" x14ac:dyDescent="0.3">
      <c r="B19" s="2" t="s">
        <v>2</v>
      </c>
      <c r="C19" s="70"/>
      <c r="D19" s="71"/>
      <c r="E19" s="71"/>
      <c r="F19" s="71"/>
      <c r="G19" s="72"/>
      <c r="I19" s="29" t="s">
        <v>55</v>
      </c>
    </row>
    <row r="20" spans="2:9" ht="64.5" customHeight="1" thickBot="1" x14ac:dyDescent="0.3">
      <c r="B20" s="2" t="s">
        <v>1</v>
      </c>
      <c r="C20" s="70"/>
      <c r="D20" s="71"/>
      <c r="E20" s="71"/>
      <c r="F20" s="71"/>
      <c r="G20" s="72"/>
      <c r="I20" s="31" t="s">
        <v>56</v>
      </c>
    </row>
    <row r="21" spans="2:9" ht="39" customHeight="1" thickBot="1" x14ac:dyDescent="0.3">
      <c r="B21" s="1" t="s">
        <v>0</v>
      </c>
      <c r="C21" s="67"/>
      <c r="D21" s="68"/>
      <c r="E21" s="68"/>
      <c r="F21" s="68"/>
      <c r="G21" s="69"/>
      <c r="I21" s="32" t="s">
        <v>57</v>
      </c>
    </row>
  </sheetData>
  <sheetProtection algorithmName="SHA-512" hashValue="c90gf3xdl1/HN3vWmwR1WWn+SRSv1pUfJMajF70ooUpmPV2f1lKbcVyBuAhbche3+KyaVfygk73eCbM9EtYySQ==" saltValue="PLL92uPSRpFEN7EBRwSOjA==" spinCount="100000" sheet="1" objects="1" scenarios="1" formatCells="0" formatColumns="0" formatRows="0"/>
  <mergeCells count="23">
    <mergeCell ref="B5:C5"/>
    <mergeCell ref="D5:G5"/>
    <mergeCell ref="B2:G2"/>
    <mergeCell ref="B3:C3"/>
    <mergeCell ref="D3:G3"/>
    <mergeCell ref="B4:C4"/>
    <mergeCell ref="D4:G4"/>
    <mergeCell ref="B6:C6"/>
    <mergeCell ref="D6:G6"/>
    <mergeCell ref="B7:C7"/>
    <mergeCell ref="D7:G7"/>
    <mergeCell ref="B8:C8"/>
    <mergeCell ref="D8:G8"/>
    <mergeCell ref="C18:G18"/>
    <mergeCell ref="C19:G19"/>
    <mergeCell ref="C20:G20"/>
    <mergeCell ref="C21:G21"/>
    <mergeCell ref="B11:G11"/>
    <mergeCell ref="C12:G12"/>
    <mergeCell ref="C13:G13"/>
    <mergeCell ref="C14:G14"/>
    <mergeCell ref="C15:G15"/>
    <mergeCell ref="B17:G17"/>
  </mergeCells>
  <pageMargins left="0.7" right="0.7" top="0.75" bottom="0.75" header="0.3" footer="0.3"/>
  <pageSetup paperSize="9" scale="77" orientation="portrait" verticalDpi="0" r:id="rId1"/>
  <colBreaks count="1" manualBreakCount="1">
    <brk id="7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7"/>
  <sheetViews>
    <sheetView showGridLines="0" zoomScale="85" zoomScaleNormal="85" workbookViewId="0">
      <selection activeCell="F16" sqref="F16"/>
    </sheetView>
  </sheetViews>
  <sheetFormatPr defaultColWidth="9.140625" defaultRowHeight="15" x14ac:dyDescent="0.25"/>
  <cols>
    <col min="1" max="1" width="9.140625" style="23"/>
    <col min="2" max="2" width="17.140625" style="23" customWidth="1"/>
    <col min="3" max="3" width="16.7109375" style="23" customWidth="1"/>
    <col min="4" max="4" width="15.5703125" style="23" customWidth="1"/>
    <col min="5" max="5" width="20" style="23" customWidth="1"/>
    <col min="6" max="6" width="21.85546875" style="23" customWidth="1"/>
    <col min="7" max="7" width="16" style="23" customWidth="1"/>
    <col min="8" max="8" width="13.140625" style="23" customWidth="1"/>
    <col min="9" max="9" width="103.5703125" style="23" customWidth="1"/>
    <col min="10" max="16384" width="9.140625" style="23"/>
  </cols>
  <sheetData>
    <row r="1" spans="2:9" ht="15.75" thickBot="1" x14ac:dyDescent="0.3"/>
    <row r="2" spans="2:9" ht="15.75" thickBot="1" x14ac:dyDescent="0.3">
      <c r="B2" s="81" t="s">
        <v>22</v>
      </c>
      <c r="C2" s="82"/>
      <c r="D2" s="82"/>
      <c r="E2" s="82"/>
      <c r="F2" s="82"/>
      <c r="G2" s="83"/>
    </row>
    <row r="3" spans="2:9" x14ac:dyDescent="0.25">
      <c r="B3" s="84" t="s">
        <v>61</v>
      </c>
      <c r="C3" s="85"/>
      <c r="D3" s="93" t="s">
        <v>62</v>
      </c>
      <c r="E3" s="93"/>
      <c r="F3" s="93"/>
      <c r="G3" s="94"/>
    </row>
    <row r="4" spans="2:9" ht="30" customHeight="1" x14ac:dyDescent="0.25">
      <c r="B4" s="113" t="s">
        <v>63</v>
      </c>
      <c r="C4" s="114"/>
      <c r="D4" s="115" t="s">
        <v>64</v>
      </c>
      <c r="E4" s="115"/>
      <c r="F4" s="115"/>
      <c r="G4" s="116"/>
    </row>
    <row r="5" spans="2:9" ht="15.75" thickBot="1" x14ac:dyDescent="0.3">
      <c r="B5" s="108" t="s">
        <v>65</v>
      </c>
      <c r="C5" s="109"/>
      <c r="D5" s="98">
        <f>((G10*C10)+(G16*C16)+(G22*C22))*1/100</f>
        <v>0.2</v>
      </c>
      <c r="E5" s="99"/>
      <c r="F5" s="99"/>
      <c r="G5" s="100"/>
    </row>
    <row r="6" spans="2:9" ht="28.5" customHeight="1" thickBot="1" x14ac:dyDescent="0.3">
      <c r="B6" s="73" t="s">
        <v>17</v>
      </c>
      <c r="C6" s="74"/>
      <c r="D6" s="70"/>
      <c r="E6" s="71"/>
      <c r="F6" s="71"/>
      <c r="G6" s="72"/>
      <c r="I6" s="25" t="s">
        <v>58</v>
      </c>
    </row>
    <row r="7" spans="2:9" ht="30" customHeight="1" thickBot="1" x14ac:dyDescent="0.3">
      <c r="B7" s="73" t="s">
        <v>16</v>
      </c>
      <c r="C7" s="74"/>
      <c r="D7" s="70"/>
      <c r="E7" s="71"/>
      <c r="F7" s="71"/>
      <c r="G7" s="72"/>
      <c r="I7" s="26" t="s">
        <v>59</v>
      </c>
    </row>
    <row r="8" spans="2:9" ht="21.75" customHeight="1" thickBot="1" x14ac:dyDescent="0.3">
      <c r="B8" s="104" t="s">
        <v>15</v>
      </c>
      <c r="C8" s="105"/>
      <c r="D8" s="106" t="s">
        <v>14</v>
      </c>
      <c r="E8" s="106"/>
      <c r="F8" s="106"/>
      <c r="G8" s="107"/>
    </row>
    <row r="9" spans="2:9" ht="51.75" customHeight="1" thickBot="1" x14ac:dyDescent="0.3">
      <c r="B9" s="10" t="s">
        <v>13</v>
      </c>
      <c r="C9" s="9" t="s">
        <v>12</v>
      </c>
      <c r="D9" s="9" t="s">
        <v>11</v>
      </c>
      <c r="E9" s="9" t="s">
        <v>10</v>
      </c>
      <c r="F9" s="9" t="s">
        <v>9</v>
      </c>
      <c r="G9" s="8" t="s">
        <v>8</v>
      </c>
    </row>
    <row r="10" spans="2:9" s="37" customFormat="1" ht="45.75" thickBot="1" x14ac:dyDescent="0.3">
      <c r="B10" s="35" t="s">
        <v>66</v>
      </c>
      <c r="C10" s="36">
        <v>20</v>
      </c>
      <c r="D10" s="36"/>
      <c r="E10" s="36"/>
      <c r="F10" s="36"/>
      <c r="G10" s="18">
        <v>1</v>
      </c>
    </row>
    <row r="11" spans="2:9" s="37" customFormat="1" ht="22.5" customHeight="1" thickBot="1" x14ac:dyDescent="0.3">
      <c r="B11" s="117" t="s">
        <v>4</v>
      </c>
      <c r="C11" s="118"/>
      <c r="D11" s="118"/>
      <c r="E11" s="118"/>
      <c r="F11" s="118"/>
      <c r="G11" s="119"/>
    </row>
    <row r="12" spans="2:9" s="37" customFormat="1" ht="25.5" customHeight="1" x14ac:dyDescent="0.25">
      <c r="B12" s="19" t="s">
        <v>3</v>
      </c>
      <c r="C12" s="120" t="s">
        <v>53</v>
      </c>
      <c r="D12" s="121"/>
      <c r="E12" s="121"/>
      <c r="F12" s="121"/>
      <c r="G12" s="122"/>
    </row>
    <row r="13" spans="2:9" s="37" customFormat="1" ht="18" customHeight="1" x14ac:dyDescent="0.25">
      <c r="B13" s="19" t="s">
        <v>2</v>
      </c>
      <c r="C13" s="123"/>
      <c r="D13" s="124"/>
      <c r="E13" s="124"/>
      <c r="F13" s="124"/>
      <c r="G13" s="125"/>
    </row>
    <row r="14" spans="2:9" s="37" customFormat="1" ht="17.25" customHeight="1" x14ac:dyDescent="0.25">
      <c r="B14" s="19" t="s">
        <v>1</v>
      </c>
      <c r="C14" s="123"/>
      <c r="D14" s="124"/>
      <c r="E14" s="124"/>
      <c r="F14" s="124"/>
      <c r="G14" s="125"/>
    </row>
    <row r="15" spans="2:9" s="37" customFormat="1" ht="24" customHeight="1" thickBot="1" x14ac:dyDescent="0.3">
      <c r="B15" s="20" t="s">
        <v>0</v>
      </c>
      <c r="C15" s="126"/>
      <c r="D15" s="127"/>
      <c r="E15" s="127"/>
      <c r="F15" s="127"/>
      <c r="G15" s="128"/>
    </row>
    <row r="16" spans="2:9" s="40" customFormat="1" ht="60" customHeight="1" thickBot="1" x14ac:dyDescent="0.3">
      <c r="B16" s="7" t="s">
        <v>67</v>
      </c>
      <c r="C16" s="38">
        <v>30</v>
      </c>
      <c r="D16" s="38">
        <v>98</v>
      </c>
      <c r="E16" s="38">
        <v>90</v>
      </c>
      <c r="F16" s="55"/>
      <c r="G16" s="39" t="str">
        <f>IF(F16/E16&gt;=1,"%100",IF(F16/E16&lt;=0,"%0",F16/E16))</f>
        <v>%0</v>
      </c>
      <c r="I16" s="45"/>
    </row>
    <row r="17" spans="2:9" s="40" customFormat="1" ht="17.25" customHeight="1" thickBot="1" x14ac:dyDescent="0.3">
      <c r="B17" s="75" t="s">
        <v>4</v>
      </c>
      <c r="C17" s="76"/>
      <c r="D17" s="76"/>
      <c r="E17" s="76"/>
      <c r="F17" s="76"/>
      <c r="G17" s="77"/>
    </row>
    <row r="18" spans="2:9" s="40" customFormat="1" ht="51.75" customHeight="1" thickBot="1" x14ac:dyDescent="0.3">
      <c r="B18" s="2" t="s">
        <v>3</v>
      </c>
      <c r="C18" s="78"/>
      <c r="D18" s="79"/>
      <c r="E18" s="79"/>
      <c r="F18" s="79"/>
      <c r="G18" s="80"/>
      <c r="I18" s="28" t="s">
        <v>54</v>
      </c>
    </row>
    <row r="19" spans="2:9" s="40" customFormat="1" ht="93.75" customHeight="1" thickBot="1" x14ac:dyDescent="0.3">
      <c r="B19" s="2" t="s">
        <v>2</v>
      </c>
      <c r="C19" s="70"/>
      <c r="D19" s="71"/>
      <c r="E19" s="71"/>
      <c r="F19" s="71"/>
      <c r="G19" s="72"/>
      <c r="I19" s="29" t="s">
        <v>55</v>
      </c>
    </row>
    <row r="20" spans="2:9" s="40" customFormat="1" ht="66.75" customHeight="1" thickBot="1" x14ac:dyDescent="0.3">
      <c r="B20" s="2" t="s">
        <v>1</v>
      </c>
      <c r="C20" s="70"/>
      <c r="D20" s="71"/>
      <c r="E20" s="71"/>
      <c r="F20" s="71"/>
      <c r="G20" s="72"/>
      <c r="I20" s="31" t="s">
        <v>56</v>
      </c>
    </row>
    <row r="21" spans="2:9" s="40" customFormat="1" ht="39.75" customHeight="1" thickBot="1" x14ac:dyDescent="0.3">
      <c r="B21" s="2" t="s">
        <v>0</v>
      </c>
      <c r="C21" s="101"/>
      <c r="D21" s="102"/>
      <c r="E21" s="102"/>
      <c r="F21" s="102"/>
      <c r="G21" s="103"/>
      <c r="I21" s="32" t="s">
        <v>57</v>
      </c>
    </row>
    <row r="22" spans="2:9" s="40" customFormat="1" ht="124.5" customHeight="1" thickBot="1" x14ac:dyDescent="0.3">
      <c r="B22" s="41" t="s">
        <v>68</v>
      </c>
      <c r="C22" s="42">
        <v>50</v>
      </c>
      <c r="D22" s="42">
        <v>114</v>
      </c>
      <c r="E22" s="42">
        <v>65</v>
      </c>
      <c r="F22" s="54"/>
      <c r="G22" s="39" t="str">
        <f>IF(F22/E22&gt;=1,"%100",IF(F22/E22&lt;=0,"%0",F22/E22))</f>
        <v>%0</v>
      </c>
      <c r="I22" s="45"/>
    </row>
    <row r="23" spans="2:9" s="40" customFormat="1" ht="15.75" customHeight="1" thickBot="1" x14ac:dyDescent="0.3">
      <c r="B23" s="75" t="s">
        <v>4</v>
      </c>
      <c r="C23" s="76"/>
      <c r="D23" s="76"/>
      <c r="E23" s="76"/>
      <c r="F23" s="76"/>
      <c r="G23" s="77"/>
    </row>
    <row r="24" spans="2:9" s="40" customFormat="1" ht="49.5" customHeight="1" thickBot="1" x14ac:dyDescent="0.3">
      <c r="B24" s="2" t="s">
        <v>3</v>
      </c>
      <c r="C24" s="70"/>
      <c r="D24" s="71"/>
      <c r="E24" s="71"/>
      <c r="F24" s="71"/>
      <c r="G24" s="72"/>
      <c r="I24" s="28" t="s">
        <v>54</v>
      </c>
    </row>
    <row r="25" spans="2:9" s="40" customFormat="1" ht="99.75" customHeight="1" thickBot="1" x14ac:dyDescent="0.3">
      <c r="B25" s="2" t="s">
        <v>2</v>
      </c>
      <c r="C25" s="70"/>
      <c r="D25" s="71"/>
      <c r="E25" s="71"/>
      <c r="F25" s="71"/>
      <c r="G25" s="72"/>
      <c r="I25" s="29" t="s">
        <v>55</v>
      </c>
    </row>
    <row r="26" spans="2:9" s="40" customFormat="1" ht="66.75" customHeight="1" thickBot="1" x14ac:dyDescent="0.3">
      <c r="B26" s="2" t="s">
        <v>1</v>
      </c>
      <c r="C26" s="70"/>
      <c r="D26" s="71"/>
      <c r="E26" s="71"/>
      <c r="F26" s="71"/>
      <c r="G26" s="72"/>
      <c r="I26" s="31" t="s">
        <v>56</v>
      </c>
    </row>
    <row r="27" spans="2:9" s="40" customFormat="1" ht="39.75" customHeight="1" thickBot="1" x14ac:dyDescent="0.3">
      <c r="B27" s="1" t="s">
        <v>0</v>
      </c>
      <c r="C27" s="67"/>
      <c r="D27" s="68"/>
      <c r="E27" s="68"/>
      <c r="F27" s="68"/>
      <c r="G27" s="69"/>
      <c r="I27" s="32" t="s">
        <v>57</v>
      </c>
    </row>
  </sheetData>
  <sheetProtection algorithmName="SHA-512" hashValue="nqaAXriVjknvpGWD2e8hQRXQFNUcZmIGgbs7Cc6PLk6dbCsFlmBQ1KVcJmvs3me1rjrqWMIhhB82FwYzhcu8IQ==" saltValue="HKXsz3E1Cik+xuluvUqmlg==" spinCount="100000" sheet="1" objects="1" scenarios="1" formatCells="0" formatColumns="0" formatRows="0"/>
  <mergeCells count="25">
    <mergeCell ref="C27:G27"/>
    <mergeCell ref="B11:G11"/>
    <mergeCell ref="C12:G15"/>
    <mergeCell ref="B17:G17"/>
    <mergeCell ref="C18:G18"/>
    <mergeCell ref="C19:G19"/>
    <mergeCell ref="C20:G20"/>
    <mergeCell ref="C21:G21"/>
    <mergeCell ref="B23:G23"/>
    <mergeCell ref="C24:G24"/>
    <mergeCell ref="C25:G25"/>
    <mergeCell ref="C26:G26"/>
    <mergeCell ref="B6:C6"/>
    <mergeCell ref="D6:G6"/>
    <mergeCell ref="B7:C7"/>
    <mergeCell ref="D7:G7"/>
    <mergeCell ref="B8:C8"/>
    <mergeCell ref="D8:G8"/>
    <mergeCell ref="B5:C5"/>
    <mergeCell ref="D5:G5"/>
    <mergeCell ref="B2:G2"/>
    <mergeCell ref="B3:C3"/>
    <mergeCell ref="D3:G3"/>
    <mergeCell ref="B4:C4"/>
    <mergeCell ref="D4:G4"/>
  </mergeCells>
  <pageMargins left="0.7" right="0.7" top="0.75" bottom="0.75" header="0.3" footer="0.3"/>
  <pageSetup paperSize="9" scale="75" orientation="portrait" verticalDpi="0" r:id="rId1"/>
  <colBreaks count="1" manualBreakCount="1">
    <brk id="7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7"/>
  <sheetViews>
    <sheetView showGridLines="0" topLeftCell="A4" zoomScale="90" zoomScaleNormal="90" workbookViewId="0">
      <selection activeCell="G10" sqref="G10"/>
    </sheetView>
  </sheetViews>
  <sheetFormatPr defaultColWidth="9.140625" defaultRowHeight="15" x14ac:dyDescent="0.25"/>
  <cols>
    <col min="1" max="1" width="9.140625" style="23"/>
    <col min="2" max="2" width="21" style="23" customWidth="1"/>
    <col min="3" max="3" width="13.85546875" style="23" customWidth="1"/>
    <col min="4" max="4" width="15.5703125" style="23" customWidth="1"/>
    <col min="5" max="5" width="20" style="23" customWidth="1"/>
    <col min="6" max="6" width="21.85546875" style="23" customWidth="1"/>
    <col min="7" max="7" width="16" style="23" customWidth="1"/>
    <col min="8" max="8" width="13.140625" style="23" customWidth="1"/>
    <col min="9" max="9" width="103.5703125" style="23" customWidth="1"/>
    <col min="10" max="16384" width="9.140625" style="23"/>
  </cols>
  <sheetData>
    <row r="1" spans="2:9" ht="15.75" thickBot="1" x14ac:dyDescent="0.3"/>
    <row r="2" spans="2:9" ht="15.75" thickBot="1" x14ac:dyDescent="0.3">
      <c r="B2" s="81" t="s">
        <v>45</v>
      </c>
      <c r="C2" s="82"/>
      <c r="D2" s="82"/>
      <c r="E2" s="82"/>
      <c r="F2" s="82"/>
      <c r="G2" s="83"/>
    </row>
    <row r="3" spans="2:9" x14ac:dyDescent="0.25">
      <c r="B3" s="84" t="s">
        <v>46</v>
      </c>
      <c r="C3" s="85"/>
      <c r="D3" s="93" t="s">
        <v>47</v>
      </c>
      <c r="E3" s="93"/>
      <c r="F3" s="93"/>
      <c r="G3" s="94"/>
    </row>
    <row r="4" spans="2:9" ht="33.75" customHeight="1" x14ac:dyDescent="0.25">
      <c r="B4" s="113" t="s">
        <v>48</v>
      </c>
      <c r="C4" s="114"/>
      <c r="D4" s="115" t="s">
        <v>75</v>
      </c>
      <c r="E4" s="115"/>
      <c r="F4" s="115"/>
      <c r="G4" s="116"/>
    </row>
    <row r="5" spans="2:9" ht="29.25" customHeight="1" thickBot="1" x14ac:dyDescent="0.3">
      <c r="B5" s="108" t="s">
        <v>49</v>
      </c>
      <c r="C5" s="109"/>
      <c r="D5" s="98">
        <f>((G10*C10)+(G16*C16)+(G22*C22))*1/100</f>
        <v>0</v>
      </c>
      <c r="E5" s="99"/>
      <c r="F5" s="99"/>
      <c r="G5" s="100"/>
    </row>
    <row r="6" spans="2:9" ht="33.75" customHeight="1" thickBot="1" x14ac:dyDescent="0.3">
      <c r="B6" s="73" t="s">
        <v>17</v>
      </c>
      <c r="C6" s="74"/>
      <c r="D6" s="70"/>
      <c r="E6" s="71"/>
      <c r="F6" s="71"/>
      <c r="G6" s="72"/>
      <c r="I6" s="25" t="s">
        <v>58</v>
      </c>
    </row>
    <row r="7" spans="2:9" ht="35.25" customHeight="1" thickBot="1" x14ac:dyDescent="0.3">
      <c r="B7" s="73" t="s">
        <v>16</v>
      </c>
      <c r="C7" s="74"/>
      <c r="D7" s="70"/>
      <c r="E7" s="71"/>
      <c r="F7" s="71"/>
      <c r="G7" s="72"/>
      <c r="I7" s="26" t="s">
        <v>59</v>
      </c>
    </row>
    <row r="8" spans="2:9" ht="29.25" customHeight="1" thickBot="1" x14ac:dyDescent="0.3">
      <c r="B8" s="104" t="s">
        <v>15</v>
      </c>
      <c r="C8" s="105"/>
      <c r="D8" s="106" t="s">
        <v>14</v>
      </c>
      <c r="E8" s="106"/>
      <c r="F8" s="106"/>
      <c r="G8" s="107"/>
    </row>
    <row r="9" spans="2:9" ht="53.25" customHeight="1" thickBot="1" x14ac:dyDescent="0.3">
      <c r="B9" s="10" t="s">
        <v>13</v>
      </c>
      <c r="C9" s="9" t="s">
        <v>12</v>
      </c>
      <c r="D9" s="9" t="s">
        <v>11</v>
      </c>
      <c r="E9" s="9" t="s">
        <v>10</v>
      </c>
      <c r="F9" s="9" t="s">
        <v>9</v>
      </c>
      <c r="G9" s="8" t="s">
        <v>8</v>
      </c>
    </row>
    <row r="10" spans="2:9" ht="88.5" customHeight="1" thickBot="1" x14ac:dyDescent="0.3">
      <c r="B10" s="14" t="s">
        <v>50</v>
      </c>
      <c r="C10" s="6">
        <v>40</v>
      </c>
      <c r="D10" s="6">
        <v>0</v>
      </c>
      <c r="E10" s="33">
        <v>4550</v>
      </c>
      <c r="F10" s="48"/>
      <c r="G10" s="3" t="str">
        <f>IF((F10-D10)/(E10-D10)&gt;=1,"%100",IF((F10-D10)/(E10-D10)&lt;=0,"%0",(F10-D10)/(E10-D10)))</f>
        <v>%0</v>
      </c>
      <c r="I10" s="45"/>
    </row>
    <row r="11" spans="2:9" ht="19.5" customHeight="1" thickBot="1" x14ac:dyDescent="0.3">
      <c r="B11" s="75" t="s">
        <v>4</v>
      </c>
      <c r="C11" s="76"/>
      <c r="D11" s="76"/>
      <c r="E11" s="76"/>
      <c r="F11" s="76"/>
      <c r="G11" s="77"/>
    </row>
    <row r="12" spans="2:9" ht="54" customHeight="1" thickBot="1" x14ac:dyDescent="0.3">
      <c r="B12" s="2" t="s">
        <v>3</v>
      </c>
      <c r="C12" s="78"/>
      <c r="D12" s="79"/>
      <c r="E12" s="79"/>
      <c r="F12" s="79"/>
      <c r="G12" s="80"/>
      <c r="I12" s="28" t="s">
        <v>54</v>
      </c>
    </row>
    <row r="13" spans="2:9" ht="92.25" customHeight="1" thickBot="1" x14ac:dyDescent="0.3">
      <c r="B13" s="2" t="s">
        <v>2</v>
      </c>
      <c r="C13" s="70"/>
      <c r="D13" s="71"/>
      <c r="E13" s="71"/>
      <c r="F13" s="71"/>
      <c r="G13" s="72"/>
      <c r="I13" s="29" t="s">
        <v>55</v>
      </c>
    </row>
    <row r="14" spans="2:9" ht="63.75" customHeight="1" thickBot="1" x14ac:dyDescent="0.3">
      <c r="B14" s="2" t="s">
        <v>1</v>
      </c>
      <c r="C14" s="70"/>
      <c r="D14" s="71"/>
      <c r="E14" s="71"/>
      <c r="F14" s="71"/>
      <c r="G14" s="72"/>
      <c r="I14" s="31" t="s">
        <v>56</v>
      </c>
    </row>
    <row r="15" spans="2:9" ht="38.25" customHeight="1" thickBot="1" x14ac:dyDescent="0.3">
      <c r="B15" s="1" t="s">
        <v>0</v>
      </c>
      <c r="C15" s="67"/>
      <c r="D15" s="68"/>
      <c r="E15" s="68"/>
      <c r="F15" s="68"/>
      <c r="G15" s="69"/>
      <c r="I15" s="32" t="s">
        <v>57</v>
      </c>
    </row>
    <row r="16" spans="2:9" ht="51" customHeight="1" thickBot="1" x14ac:dyDescent="0.3">
      <c r="B16" s="15" t="s">
        <v>51</v>
      </c>
      <c r="C16" s="16">
        <v>30</v>
      </c>
      <c r="D16" s="17"/>
      <c r="E16" s="17"/>
      <c r="F16" s="17"/>
      <c r="G16" s="18">
        <v>0</v>
      </c>
    </row>
    <row r="17" spans="2:7" ht="16.5" customHeight="1" thickBot="1" x14ac:dyDescent="0.3">
      <c r="B17" s="117" t="s">
        <v>4</v>
      </c>
      <c r="C17" s="118"/>
      <c r="D17" s="118"/>
      <c r="E17" s="118"/>
      <c r="F17" s="118"/>
      <c r="G17" s="119"/>
    </row>
    <row r="18" spans="2:7" ht="16.5" customHeight="1" x14ac:dyDescent="0.25">
      <c r="B18" s="19" t="s">
        <v>3</v>
      </c>
      <c r="C18" s="120" t="s">
        <v>53</v>
      </c>
      <c r="D18" s="121"/>
      <c r="E18" s="121"/>
      <c r="F18" s="121"/>
      <c r="G18" s="122"/>
    </row>
    <row r="19" spans="2:7" ht="16.5" customHeight="1" x14ac:dyDescent="0.25">
      <c r="B19" s="19" t="s">
        <v>2</v>
      </c>
      <c r="C19" s="123"/>
      <c r="D19" s="124"/>
      <c r="E19" s="124"/>
      <c r="F19" s="124"/>
      <c r="G19" s="125"/>
    </row>
    <row r="20" spans="2:7" ht="19.5" customHeight="1" x14ac:dyDescent="0.25">
      <c r="B20" s="19" t="s">
        <v>1</v>
      </c>
      <c r="C20" s="123"/>
      <c r="D20" s="124"/>
      <c r="E20" s="124"/>
      <c r="F20" s="124"/>
      <c r="G20" s="125"/>
    </row>
    <row r="21" spans="2:7" ht="15.75" customHeight="1" thickBot="1" x14ac:dyDescent="0.3">
      <c r="B21" s="20" t="s">
        <v>0</v>
      </c>
      <c r="C21" s="126"/>
      <c r="D21" s="127"/>
      <c r="E21" s="127"/>
      <c r="F21" s="127"/>
      <c r="G21" s="128"/>
    </row>
    <row r="22" spans="2:7" ht="60.75" customHeight="1" thickBot="1" x14ac:dyDescent="0.3">
      <c r="B22" s="21" t="s">
        <v>52</v>
      </c>
      <c r="C22" s="22">
        <v>30</v>
      </c>
      <c r="D22" s="22"/>
      <c r="E22" s="22"/>
      <c r="F22" s="22"/>
      <c r="G22" s="18">
        <v>0</v>
      </c>
    </row>
    <row r="23" spans="2:7" ht="15.75" customHeight="1" thickBot="1" x14ac:dyDescent="0.3">
      <c r="B23" s="117" t="s">
        <v>4</v>
      </c>
      <c r="C23" s="118"/>
      <c r="D23" s="118"/>
      <c r="E23" s="118"/>
      <c r="F23" s="118"/>
      <c r="G23" s="119"/>
    </row>
    <row r="24" spans="2:7" ht="15" customHeight="1" x14ac:dyDescent="0.25">
      <c r="B24" s="19" t="s">
        <v>3</v>
      </c>
      <c r="C24" s="120" t="s">
        <v>53</v>
      </c>
      <c r="D24" s="121"/>
      <c r="E24" s="121"/>
      <c r="F24" s="121"/>
      <c r="G24" s="122"/>
    </row>
    <row r="25" spans="2:7" ht="15" customHeight="1" x14ac:dyDescent="0.25">
      <c r="B25" s="19" t="s">
        <v>2</v>
      </c>
      <c r="C25" s="123"/>
      <c r="D25" s="124"/>
      <c r="E25" s="124"/>
      <c r="F25" s="124"/>
      <c r="G25" s="125"/>
    </row>
    <row r="26" spans="2:7" ht="15" customHeight="1" x14ac:dyDescent="0.25">
      <c r="B26" s="19" t="s">
        <v>1</v>
      </c>
      <c r="C26" s="123"/>
      <c r="D26" s="124"/>
      <c r="E26" s="124"/>
      <c r="F26" s="124"/>
      <c r="G26" s="125"/>
    </row>
    <row r="27" spans="2:7" ht="15.75" customHeight="1" thickBot="1" x14ac:dyDescent="0.3">
      <c r="B27" s="20" t="s">
        <v>0</v>
      </c>
      <c r="C27" s="126"/>
      <c r="D27" s="127"/>
      <c r="E27" s="127"/>
      <c r="F27" s="127"/>
      <c r="G27" s="128"/>
    </row>
  </sheetData>
  <sheetProtection algorithmName="SHA-512" hashValue="7617uJOFYJML6L88tG8AGlLewo7fzO8ONTccgNbl0/+sAYVBgB8mJEQwabVQUEVLGMFzS/1zEvo7Ijkt9XZq/g==" saltValue="zTW9JPq5A3HrhIynk9z46g==" spinCount="100000" sheet="1" objects="1" scenarios="1" formatCells="0" formatColumns="0" formatRows="0"/>
  <mergeCells count="22">
    <mergeCell ref="B5:C5"/>
    <mergeCell ref="D5:G5"/>
    <mergeCell ref="C18:G21"/>
    <mergeCell ref="C24:G27"/>
    <mergeCell ref="B2:G2"/>
    <mergeCell ref="B3:C3"/>
    <mergeCell ref="D3:G3"/>
    <mergeCell ref="B4:C4"/>
    <mergeCell ref="D4:G4"/>
    <mergeCell ref="B17:G17"/>
    <mergeCell ref="B6:C6"/>
    <mergeCell ref="D6:G6"/>
    <mergeCell ref="B7:C7"/>
    <mergeCell ref="D7:G7"/>
    <mergeCell ref="B8:C8"/>
    <mergeCell ref="D8:G8"/>
    <mergeCell ref="B23:G23"/>
    <mergeCell ref="B11:G11"/>
    <mergeCell ref="C12:G12"/>
    <mergeCell ref="C13:G13"/>
    <mergeCell ref="C14:G14"/>
    <mergeCell ref="C15:G15"/>
  </mergeCells>
  <pageMargins left="0.7" right="0.7" top="0.75" bottom="0.75" header="0.3" footer="0.3"/>
  <pageSetup paperSize="9" scale="74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6</vt:i4>
      </vt:variant>
      <vt:variant>
        <vt:lpstr>Adlandırılmış Aralıklar</vt:lpstr>
      </vt:variant>
      <vt:variant>
        <vt:i4>5</vt:i4>
      </vt:variant>
    </vt:vector>
  </HeadingPairs>
  <TitlesOfParts>
    <vt:vector size="11" baseType="lpstr">
      <vt:lpstr>Değ. Kriterleri ve Soruları</vt:lpstr>
      <vt:lpstr>Amaç 1 Hedef 1</vt:lpstr>
      <vt:lpstr>Amaç 1 Hedef 2</vt:lpstr>
      <vt:lpstr>Amaç 1 Hedef 5</vt:lpstr>
      <vt:lpstr>Amaç 2 Hedef 2</vt:lpstr>
      <vt:lpstr>Amaç 3 Hedef 4</vt:lpstr>
      <vt:lpstr>'Amaç 1 Hedef 1'!Yazdırma_Alanı</vt:lpstr>
      <vt:lpstr>'Amaç 1 Hedef 2'!Yazdırma_Alanı</vt:lpstr>
      <vt:lpstr>'Amaç 1 Hedef 5'!Yazdırma_Alanı</vt:lpstr>
      <vt:lpstr>'Amaç 2 Hedef 2'!Yazdırma_Alanı</vt:lpstr>
      <vt:lpstr>'Amaç 3 Hedef 4'!Yazdırma_Alanı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2021-11-30T11:10:14Z</dcterms:modified>
</cp:coreProperties>
</file>